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まち協\総会資料\R5年まち協総会\"/>
    </mc:Choice>
  </mc:AlternateContent>
  <xr:revisionPtr revIDLastSave="0" documentId="13_ncr:1_{801BE25F-B88D-4B4E-8FE6-0AC742DEA640}" xr6:coauthVersionLast="47" xr6:coauthVersionMax="47" xr10:uidLastSave="{00000000-0000-0000-0000-000000000000}"/>
  <bookViews>
    <workbookView xWindow="4575" yWindow="945" windowWidth="13800" windowHeight="14145" activeTab="1" xr2:uid="{00000000-000D-0000-FFFF-FFFF00000000}"/>
  </bookViews>
  <sheets>
    <sheet name="2023年度 出 令和5" sheetId="16" r:id="rId1"/>
    <sheet name="2023年度 入  令和5" sheetId="15" r:id="rId2"/>
    <sheet name="2022年度 出 令和４ " sheetId="14" r:id="rId3"/>
    <sheet name="2022年度 入  令和４" sheetId="13" r:id="rId4"/>
    <sheet name="2021年度 出 " sheetId="12" r:id="rId5"/>
    <sheet name="2021年度 入 " sheetId="11" r:id="rId6"/>
    <sheet name="2020年度予算出" sheetId="10" r:id="rId7"/>
    <sheet name="2020年度予算入" sheetId="9" r:id="rId8"/>
    <sheet name="2019予算収入" sheetId="7" r:id="rId9"/>
    <sheet name="2019予算支出 " sheetId="8" r:id="rId10"/>
    <sheet name="Sheet3" sheetId="3" r:id="rId11"/>
  </sheets>
  <definedNames>
    <definedName name="_xlnm.Print_Area" localSheetId="9">'2019予算支出 '!$A$1:$G$27</definedName>
    <definedName name="_xlnm.Print_Area" localSheetId="8">'2019予算収入'!$A$1:$F$14</definedName>
    <definedName name="_xlnm.Print_Area" localSheetId="6">'2020年度予算出'!$A$1:$G$27</definedName>
    <definedName name="_xlnm.Print_Area" localSheetId="7">'2020年度予算入'!$A$1:$F$14</definedName>
    <definedName name="_xlnm.Print_Area" localSheetId="4">'2021年度 出 '!$A$1:$G$27</definedName>
    <definedName name="_xlnm.Print_Area" localSheetId="5">'2021年度 入 '!$A$1:$F$14</definedName>
    <definedName name="_xlnm.Print_Area" localSheetId="2">'2022年度 出 令和４ '!$A$1:$G$27</definedName>
    <definedName name="_xlnm.Print_Area" localSheetId="3">'2022年度 入  令和４'!$A$1:$F$14</definedName>
    <definedName name="_xlnm.Print_Area" localSheetId="0">'2023年度 出 令和5'!$A$1:$G$28</definedName>
    <definedName name="_xlnm.Print_Area" localSheetId="1">'2023年度 入  令和5'!$A$1:$F$14</definedName>
  </definedNames>
  <calcPr calcId="191029"/>
</workbook>
</file>

<file path=xl/calcChain.xml><?xml version="1.0" encoding="utf-8"?>
<calcChain xmlns="http://schemas.openxmlformats.org/spreadsheetml/2006/main">
  <c r="D15" i="15" l="1"/>
  <c r="D14" i="15"/>
  <c r="D6" i="15"/>
  <c r="D29" i="16"/>
  <c r="D28" i="16"/>
  <c r="D27" i="16"/>
  <c r="D4" i="16"/>
  <c r="C29" i="16"/>
  <c r="B28" i="16"/>
  <c r="B14" i="15"/>
  <c r="C28" i="14"/>
  <c r="B27" i="14"/>
  <c r="B14" i="13"/>
  <c r="B27" i="12"/>
  <c r="C28" i="12"/>
  <c r="B14" i="11"/>
  <c r="C4" i="10"/>
  <c r="C27" i="10" s="1"/>
  <c r="C27" i="12" l="1"/>
  <c r="C28" i="10"/>
  <c r="B27" i="10"/>
  <c r="B14" i="9" l="1"/>
  <c r="C6" i="7" l="1"/>
  <c r="C10" i="7"/>
  <c r="C4" i="8" l="1"/>
  <c r="B14" i="7" l="1"/>
  <c r="C27" i="8" l="1"/>
  <c r="B27" i="8"/>
</calcChain>
</file>

<file path=xl/sharedStrings.xml><?xml version="1.0" encoding="utf-8"?>
<sst xmlns="http://schemas.openxmlformats.org/spreadsheetml/2006/main" count="366" uniqueCount="117">
  <si>
    <t>繰越金</t>
    <rPh sb="0" eb="2">
      <t>クリコシ</t>
    </rPh>
    <rPh sb="2" eb="3">
      <t>キン</t>
    </rPh>
    <phoneticPr fontId="2"/>
  </si>
  <si>
    <t>印刷代収益</t>
    <rPh sb="0" eb="2">
      <t>インサツ</t>
    </rPh>
    <rPh sb="2" eb="3">
      <t>ダイ</t>
    </rPh>
    <rPh sb="3" eb="5">
      <t>シュウエキ</t>
    </rPh>
    <phoneticPr fontId="2"/>
  </si>
  <si>
    <t>貯金利息</t>
    <rPh sb="0" eb="2">
      <t>チョキン</t>
    </rPh>
    <rPh sb="2" eb="4">
      <t>リソク</t>
    </rPh>
    <phoneticPr fontId="2"/>
  </si>
  <si>
    <t>雑収入</t>
    <rPh sb="0" eb="1">
      <t>ザツ</t>
    </rPh>
    <rPh sb="1" eb="3">
      <t>シュウニュウ</t>
    </rPh>
    <phoneticPr fontId="2"/>
  </si>
  <si>
    <t>助成金等</t>
    <rPh sb="0" eb="2">
      <t>ジョセイ</t>
    </rPh>
    <rPh sb="2" eb="3">
      <t>キン</t>
    </rPh>
    <rPh sb="3" eb="4">
      <t>トウ</t>
    </rPh>
    <phoneticPr fontId="2"/>
  </si>
  <si>
    <t>支出の部</t>
    <rPh sb="0" eb="2">
      <t>シシュツ</t>
    </rPh>
    <rPh sb="3" eb="4">
      <t>ブ</t>
    </rPh>
    <phoneticPr fontId="2"/>
  </si>
  <si>
    <t>収入の部</t>
    <rPh sb="0" eb="2">
      <t>シュウニュウ</t>
    </rPh>
    <rPh sb="3" eb="4">
      <t>ブ</t>
    </rPh>
    <phoneticPr fontId="2"/>
  </si>
  <si>
    <t>総会、役員会等お茶代</t>
    <rPh sb="0" eb="2">
      <t>ソウカイ</t>
    </rPh>
    <rPh sb="3" eb="6">
      <t>ヤクインカイ</t>
    </rPh>
    <rPh sb="6" eb="7">
      <t>トウ</t>
    </rPh>
    <rPh sb="8" eb="9">
      <t>チャ</t>
    </rPh>
    <rPh sb="9" eb="10">
      <t>ダイ</t>
    </rPh>
    <phoneticPr fontId="2"/>
  </si>
  <si>
    <t>光熱費</t>
    <rPh sb="0" eb="2">
      <t>コウネツ</t>
    </rPh>
    <rPh sb="2" eb="3">
      <t>ヒ</t>
    </rPh>
    <phoneticPr fontId="2"/>
  </si>
  <si>
    <t>通信費</t>
    <rPh sb="0" eb="3">
      <t>ツウシンヒ</t>
    </rPh>
    <phoneticPr fontId="2"/>
  </si>
  <si>
    <t>電話代</t>
    <rPh sb="0" eb="2">
      <t>デンワ</t>
    </rPh>
    <rPh sb="2" eb="3">
      <t>ダイ</t>
    </rPh>
    <phoneticPr fontId="2"/>
  </si>
  <si>
    <t>パソコン通信費</t>
    <rPh sb="4" eb="7">
      <t>ツウシンヒ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</si>
  <si>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</si>
  <si>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</si>
  <si>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ふるさと祭り経費</t>
    <rPh sb="4" eb="5">
      <t>マツ</t>
    </rPh>
    <rPh sb="6" eb="8">
      <t>ケイヒ</t>
    </rPh>
    <phoneticPr fontId="2"/>
  </si>
  <si>
    <t>慶弔費</t>
    <rPh sb="0" eb="2">
      <t>ケイチョウ</t>
    </rPh>
    <rPh sb="2" eb="3">
      <t>ヒ</t>
    </rPh>
    <phoneticPr fontId="2"/>
  </si>
  <si>
    <t>分担金</t>
    <rPh sb="0" eb="3">
      <t>ブンタンキン</t>
    </rPh>
    <phoneticPr fontId="2"/>
  </si>
  <si>
    <t>収穫祭分担金</t>
    <rPh sb="0" eb="3">
      <t>シュウカクサイ</t>
    </rPh>
    <rPh sb="3" eb="6">
      <t>ブンタンキン</t>
    </rPh>
    <phoneticPr fontId="2"/>
  </si>
  <si>
    <t>環境部会費</t>
    <rPh sb="0" eb="2">
      <t>カンキョウ</t>
    </rPh>
    <rPh sb="2" eb="4">
      <t>ブカイ</t>
    </rPh>
    <rPh sb="4" eb="5">
      <t>ヒ</t>
    </rPh>
    <phoneticPr fontId="2"/>
  </si>
  <si>
    <t>環境部会活動費</t>
    <rPh sb="0" eb="2">
      <t>カンキョウ</t>
    </rPh>
    <rPh sb="2" eb="4">
      <t>ブカイ</t>
    </rPh>
    <rPh sb="4" eb="6">
      <t>カツドウ</t>
    </rPh>
    <rPh sb="6" eb="7">
      <t>ヒ</t>
    </rPh>
    <phoneticPr fontId="2"/>
  </si>
  <si>
    <t>青少年育成部会費
（青少年育成市民会議）</t>
    <rPh sb="0" eb="3">
      <t>セイショウネン</t>
    </rPh>
    <rPh sb="3" eb="5">
      <t>イクセイ</t>
    </rPh>
    <rPh sb="5" eb="7">
      <t>ブカイ</t>
    </rPh>
    <rPh sb="7" eb="8">
      <t>ヒ</t>
    </rPh>
    <rPh sb="10" eb="13">
      <t>セイショウネン</t>
    </rPh>
    <rPh sb="13" eb="15">
      <t>イクセイ</t>
    </rPh>
    <rPh sb="15" eb="17">
      <t>シミン</t>
    </rPh>
    <rPh sb="17" eb="19">
      <t>カイギ</t>
    </rPh>
    <phoneticPr fontId="2"/>
  </si>
  <si>
    <t>青少年育成部会活動費</t>
    <rPh sb="0" eb="3">
      <t>セイショウネン</t>
    </rPh>
    <rPh sb="3" eb="5">
      <t>イクセイ</t>
    </rPh>
    <rPh sb="5" eb="7">
      <t>ブカイ</t>
    </rPh>
    <rPh sb="7" eb="9">
      <t>カツドウ</t>
    </rPh>
    <rPh sb="9" eb="10">
      <t>ヒ</t>
    </rPh>
    <phoneticPr fontId="2"/>
  </si>
  <si>
    <t>文化・研修部会費</t>
    <rPh sb="0" eb="2">
      <t>ブンカ</t>
    </rPh>
    <rPh sb="3" eb="5">
      <t>ケンシュウ</t>
    </rPh>
    <rPh sb="5" eb="7">
      <t>ブカイ</t>
    </rPh>
    <rPh sb="7" eb="8">
      <t>ヒ</t>
    </rPh>
    <phoneticPr fontId="2"/>
  </si>
  <si>
    <t>文化・研修部会活動費</t>
    <rPh sb="0" eb="2">
      <t>ブンカ</t>
    </rPh>
    <rPh sb="3" eb="5">
      <t>ケンシュウ</t>
    </rPh>
    <rPh sb="5" eb="7">
      <t>ブカイ</t>
    </rPh>
    <rPh sb="7" eb="9">
      <t>カツドウ</t>
    </rPh>
    <rPh sb="9" eb="10">
      <t>ヒ</t>
    </rPh>
    <phoneticPr fontId="2"/>
  </si>
  <si>
    <t>福祉部会費</t>
    <rPh sb="0" eb="2">
      <t>フクシ</t>
    </rPh>
    <rPh sb="2" eb="4">
      <t>ブカイ</t>
    </rPh>
    <rPh sb="4" eb="5">
      <t>ヒ</t>
    </rPh>
    <phoneticPr fontId="2"/>
  </si>
  <si>
    <t>社会福祉活動費</t>
    <rPh sb="0" eb="2">
      <t>シャカイ</t>
    </rPh>
    <rPh sb="2" eb="4">
      <t>フクシ</t>
    </rPh>
    <rPh sb="4" eb="6">
      <t>カツドウ</t>
    </rPh>
    <rPh sb="6" eb="7">
      <t>ヒ</t>
    </rPh>
    <phoneticPr fontId="2"/>
  </si>
  <si>
    <t>福祉部会活動費</t>
    <rPh sb="0" eb="2">
      <t>フクシ</t>
    </rPh>
    <rPh sb="2" eb="4">
      <t>ブカイ</t>
    </rPh>
    <rPh sb="4" eb="6">
      <t>カツドウ</t>
    </rPh>
    <rPh sb="6" eb="7">
      <t>ヒ</t>
    </rPh>
    <phoneticPr fontId="2"/>
  </si>
  <si>
    <t>人権啓発部会費</t>
    <rPh sb="0" eb="2">
      <t>ジンケン</t>
    </rPh>
    <rPh sb="2" eb="4">
      <t>ケイハツ</t>
    </rPh>
    <rPh sb="4" eb="6">
      <t>ブカイ</t>
    </rPh>
    <rPh sb="6" eb="7">
      <t>ヒ</t>
    </rPh>
    <phoneticPr fontId="2"/>
  </si>
  <si>
    <t>人権啓発部会活動費</t>
    <rPh sb="0" eb="2">
      <t>ジンケン</t>
    </rPh>
    <rPh sb="2" eb="4">
      <t>ケイハツ</t>
    </rPh>
    <rPh sb="4" eb="6">
      <t>ブカイ</t>
    </rPh>
    <rPh sb="6" eb="8">
      <t>カツドウ</t>
    </rPh>
    <rPh sb="8" eb="9">
      <t>ヒ</t>
    </rPh>
    <phoneticPr fontId="2"/>
  </si>
  <si>
    <t>自主防災部会費</t>
    <rPh sb="0" eb="2">
      <t>ジシュ</t>
    </rPh>
    <rPh sb="2" eb="4">
      <t>ボウサイ</t>
    </rPh>
    <rPh sb="4" eb="6">
      <t>ブカイ</t>
    </rPh>
    <rPh sb="6" eb="7">
      <t>ヒ</t>
    </rPh>
    <phoneticPr fontId="2"/>
  </si>
  <si>
    <t>防災のつどい経費</t>
    <rPh sb="0" eb="2">
      <t>ボウサイ</t>
    </rPh>
    <rPh sb="6" eb="8">
      <t>ケイヒ</t>
    </rPh>
    <phoneticPr fontId="2"/>
  </si>
  <si>
    <t>予備費</t>
    <rPh sb="0" eb="3">
      <t>ヨビヒ</t>
    </rPh>
    <phoneticPr fontId="2"/>
  </si>
  <si>
    <t>（単位：円）</t>
    <rPh sb="1" eb="3">
      <t>タンイ</t>
    </rPh>
    <rPh sb="4" eb="5">
      <t>エン</t>
    </rPh>
    <phoneticPr fontId="2"/>
  </si>
  <si>
    <t>摘　　　　　　要</t>
    <rPh sb="0" eb="1">
      <t>テキ</t>
    </rPh>
    <rPh sb="7" eb="8">
      <t>ヨウ</t>
    </rPh>
    <phoneticPr fontId="2"/>
  </si>
  <si>
    <t>科　　目</t>
    <rPh sb="0" eb="1">
      <t>カ</t>
    </rPh>
    <rPh sb="3" eb="4">
      <t>メ</t>
    </rPh>
    <phoneticPr fontId="2"/>
  </si>
  <si>
    <t>　合　　計</t>
    <rPh sb="1" eb="2">
      <t>ア</t>
    </rPh>
    <rPh sb="4" eb="5">
      <t>ケイ</t>
    </rPh>
    <phoneticPr fontId="2"/>
  </si>
  <si>
    <t>摘     要</t>
    <rPh sb="0" eb="1">
      <t>テキ</t>
    </rPh>
    <rPh sb="6" eb="7">
      <t>ヨウ</t>
    </rPh>
    <phoneticPr fontId="2"/>
  </si>
  <si>
    <t>市まちづくり協議会補助金</t>
    <rPh sb="0" eb="1">
      <t>シ</t>
    </rPh>
    <rPh sb="6" eb="9">
      <t>キョウギカイ</t>
    </rPh>
    <rPh sb="9" eb="12">
      <t>ホジョキン</t>
    </rPh>
    <phoneticPr fontId="2"/>
  </si>
  <si>
    <t>西谷自治会連合会助成金</t>
    <rPh sb="0" eb="2">
      <t>ニシタニ</t>
    </rPh>
    <rPh sb="2" eb="5">
      <t>ジチカイ</t>
    </rPh>
    <rPh sb="5" eb="8">
      <t>レンゴウカイ</t>
    </rPh>
    <rPh sb="8" eb="11">
      <t>ジョセイキン</t>
    </rPh>
    <phoneticPr fontId="2"/>
  </si>
  <si>
    <t>増減額②－①</t>
    <rPh sb="0" eb="3">
      <t>ゾウゲンガク</t>
    </rPh>
    <phoneticPr fontId="2"/>
  </si>
  <si>
    <t>　</t>
    <phoneticPr fontId="2"/>
  </si>
  <si>
    <t>科　目</t>
    <rPh sb="0" eb="1">
      <t>カ</t>
    </rPh>
    <rPh sb="2" eb="3">
      <t>メ</t>
    </rPh>
    <phoneticPr fontId="2"/>
  </si>
  <si>
    <t>合　計</t>
    <rPh sb="0" eb="1">
      <t>ア</t>
    </rPh>
    <rPh sb="2" eb="3">
      <t>ケイ</t>
    </rPh>
    <phoneticPr fontId="2"/>
  </si>
  <si>
    <t>葉書・切手代等</t>
    <rPh sb="0" eb="2">
      <t>ハガキ</t>
    </rPh>
    <rPh sb="3" eb="5">
      <t>キッテ</t>
    </rPh>
    <rPh sb="5" eb="6">
      <t>ダイ</t>
    </rPh>
    <rPh sb="6" eb="7">
      <t>トウ</t>
    </rPh>
    <phoneticPr fontId="2"/>
  </si>
  <si>
    <t>レンタルコピー機使用料</t>
    <rPh sb="7" eb="8">
      <t>キ</t>
    </rPh>
    <rPh sb="8" eb="11">
      <t>シヨウリョウ</t>
    </rPh>
    <phoneticPr fontId="2"/>
  </si>
  <si>
    <t>広報紙印刷代（折込料含む）</t>
    <rPh sb="0" eb="3">
      <t>コウホウシ</t>
    </rPh>
    <rPh sb="3" eb="5">
      <t>インサツ</t>
    </rPh>
    <rPh sb="5" eb="6">
      <t>ダイ</t>
    </rPh>
    <rPh sb="7" eb="9">
      <t>オリコミ</t>
    </rPh>
    <rPh sb="9" eb="10">
      <t>リョウ</t>
    </rPh>
    <rPh sb="10" eb="11">
      <t>フク</t>
    </rPh>
    <phoneticPr fontId="2"/>
  </si>
  <si>
    <t>事務用品等（インク・用紙）</t>
    <rPh sb="0" eb="2">
      <t>ジム</t>
    </rPh>
    <rPh sb="2" eb="4">
      <t>ヨウヒン</t>
    </rPh>
    <rPh sb="4" eb="5">
      <t>トウ</t>
    </rPh>
    <rPh sb="10" eb="12">
      <t>ヨウシ</t>
    </rPh>
    <phoneticPr fontId="2"/>
  </si>
  <si>
    <t>事業費</t>
    <rPh sb="0" eb="3">
      <t>ジギョウヒ</t>
    </rPh>
    <phoneticPr fontId="2"/>
  </si>
  <si>
    <t>お茶席経費（4回）</t>
    <rPh sb="1" eb="3">
      <t>チャセキ</t>
    </rPh>
    <rPh sb="3" eb="5">
      <t>ケイヒ</t>
    </rPh>
    <rPh sb="7" eb="8">
      <t>カイ</t>
    </rPh>
    <phoneticPr fontId="2"/>
  </si>
  <si>
    <t>修繕費</t>
    <rPh sb="0" eb="3">
      <t>シュウゼンヒ</t>
    </rPh>
    <phoneticPr fontId="2"/>
  </si>
  <si>
    <t>印刷機修理費</t>
    <rPh sb="0" eb="3">
      <t>インサツキ</t>
    </rPh>
    <rPh sb="3" eb="6">
      <t>シュウリヒ</t>
    </rPh>
    <phoneticPr fontId="2"/>
  </si>
  <si>
    <t>お茶席等参加費</t>
    <rPh sb="1" eb="3">
      <t>チャセキ</t>
    </rPh>
    <rPh sb="3" eb="4">
      <t>トウ</t>
    </rPh>
    <rPh sb="4" eb="6">
      <t>サンカ</t>
    </rPh>
    <rPh sb="6" eb="7">
      <t>ヒ</t>
    </rPh>
    <phoneticPr fontId="2"/>
  </si>
  <si>
    <t>予算額②</t>
    <rPh sb="0" eb="2">
      <t>ヨサン</t>
    </rPh>
    <rPh sb="2" eb="3">
      <t>ガク</t>
    </rPh>
    <phoneticPr fontId="2"/>
  </si>
  <si>
    <t>総務費</t>
    <rPh sb="0" eb="3">
      <t>ソウムヒ</t>
    </rPh>
    <phoneticPr fontId="2"/>
  </si>
  <si>
    <t>　　</t>
    <phoneticPr fontId="2"/>
  </si>
  <si>
    <t xml:space="preserve"> </t>
    <phoneticPr fontId="2"/>
  </si>
  <si>
    <t>(総務部会費)</t>
    <rPh sb="1" eb="3">
      <t>ソウム</t>
    </rPh>
    <rPh sb="3" eb="5">
      <t>ブカイ</t>
    </rPh>
    <rPh sb="5" eb="6">
      <t>ヒ</t>
    </rPh>
    <phoneticPr fontId="2"/>
  </si>
  <si>
    <t>前年度決算額①</t>
    <rPh sb="0" eb="3">
      <t>ゼンネンド</t>
    </rPh>
    <rPh sb="3" eb="5">
      <t>ケッサン</t>
    </rPh>
    <rPh sb="5" eb="6">
      <t>ガク</t>
    </rPh>
    <phoneticPr fontId="2"/>
  </si>
  <si>
    <t>予算額②</t>
    <rPh sb="0" eb="3">
      <t>ヨサンガク</t>
    </rPh>
    <phoneticPr fontId="2"/>
  </si>
  <si>
    <r>
      <t>電気代（４月～９月）</t>
    </r>
    <r>
      <rPr>
        <sz val="10"/>
        <color theme="1"/>
        <rFont val="ＭＳ Ｐゴシック"/>
        <family val="3"/>
        <charset val="128"/>
        <scheme val="minor"/>
      </rPr>
      <t>＊（１０月～３月分は自治会連合会）</t>
    </r>
    <rPh sb="0" eb="3">
      <t>デンキダイ</t>
    </rPh>
    <rPh sb="5" eb="6">
      <t>ガツ</t>
    </rPh>
    <rPh sb="8" eb="9">
      <t>ガツ</t>
    </rPh>
    <rPh sb="14" eb="15">
      <t>ガツ</t>
    </rPh>
    <rPh sb="17" eb="18">
      <t>ガツ</t>
    </rPh>
    <rPh sb="18" eb="19">
      <t>ブン</t>
    </rPh>
    <rPh sb="20" eb="23">
      <t>ジチカイ</t>
    </rPh>
    <rPh sb="23" eb="26">
      <t>レンゴウカイ</t>
    </rPh>
    <phoneticPr fontId="2"/>
  </si>
  <si>
    <r>
      <t xml:space="preserve">健康スポーツ部会費
</t>
    </r>
    <r>
      <rPr>
        <sz val="10.5"/>
        <color theme="1"/>
        <rFont val="ＭＳ Ｐゴシック"/>
        <family val="3"/>
        <charset val="128"/>
        <scheme val="minor"/>
      </rPr>
      <t>（スポーツクラブ２１西谷）</t>
    </r>
    <rPh sb="0" eb="2">
      <t>ケンコウ</t>
    </rPh>
    <rPh sb="6" eb="8">
      <t>ブカイ</t>
    </rPh>
    <rPh sb="8" eb="9">
      <t>ヒ</t>
    </rPh>
    <rPh sb="20" eb="22">
      <t>ニシタニ</t>
    </rPh>
    <phoneticPr fontId="2"/>
  </si>
  <si>
    <t>福祉コミュニティ支援事業助成金</t>
    <rPh sb="0" eb="2">
      <t>フクシ</t>
    </rPh>
    <rPh sb="8" eb="10">
      <t>シエン</t>
    </rPh>
    <rPh sb="10" eb="12">
      <t>ジギョウ</t>
    </rPh>
    <rPh sb="12" eb="14">
      <t>ジョセイ</t>
    </rPh>
    <rPh sb="14" eb="15">
      <t>キン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</si>
  <si>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</si>
  <si>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増減額②－①</t>
    <rPh sb="0" eb="2">
      <t>ゾウゲン</t>
    </rPh>
    <rPh sb="2" eb="3">
      <t>ガク</t>
    </rPh>
    <phoneticPr fontId="2"/>
  </si>
  <si>
    <t>広報紙広告料（JA兵庫六甲、佐曽利園芸組合）</t>
    <rPh sb="0" eb="6">
      <t>コウホウシコウコクリョウ</t>
    </rPh>
    <rPh sb="9" eb="13">
      <t>ヒョウゴロッコウ</t>
    </rPh>
    <rPh sb="14" eb="19">
      <t>サソリエンゲイ</t>
    </rPh>
    <rPh sb="19" eb="21">
      <t>クミアイ</t>
    </rPh>
    <phoneticPr fontId="2"/>
  </si>
  <si>
    <t>市「花の里・西谷」活動事業補助金</t>
    <rPh sb="0" eb="1">
      <t>シ</t>
    </rPh>
    <rPh sb="2" eb="3">
      <t>ハナ</t>
    </rPh>
    <rPh sb="4" eb="5">
      <t>サト</t>
    </rPh>
    <rPh sb="6" eb="8">
      <t>ニシタニ</t>
    </rPh>
    <rPh sb="9" eb="11">
      <t>カツドウ</t>
    </rPh>
    <rPh sb="11" eb="13">
      <t>ジギョウ</t>
    </rPh>
    <rPh sb="13" eb="16">
      <t>ホジョキン</t>
    </rPh>
    <phoneticPr fontId="2"/>
  </si>
  <si>
    <t>2019年度　西谷地区まちづくり協議会予算（案）</t>
    <rPh sb="4" eb="6">
      <t>ネンド</t>
    </rPh>
    <rPh sb="6" eb="8">
      <t>ヘイネンド</t>
    </rPh>
    <rPh sb="7" eb="9">
      <t>ニシタニ</t>
    </rPh>
    <rPh sb="9" eb="11">
      <t>チク</t>
    </rPh>
    <rPh sb="16" eb="19">
      <t>キョウギカイ</t>
    </rPh>
    <rPh sb="19" eb="21">
      <t>ヨサン</t>
    </rPh>
    <rPh sb="22" eb="23">
      <t>アン</t>
    </rPh>
    <phoneticPr fontId="2"/>
  </si>
  <si>
    <t>平成30年度繰越金</t>
    <rPh sb="0" eb="2">
      <t>ヘイセイ</t>
    </rPh>
    <rPh sb="4" eb="6">
      <t>ネンド</t>
    </rPh>
    <rPh sb="6" eb="8">
      <t>クリコシ</t>
    </rPh>
    <rPh sb="8" eb="9">
      <t>キン</t>
    </rPh>
    <phoneticPr fontId="2"/>
  </si>
  <si>
    <t>▼17,390</t>
    <phoneticPr fontId="2"/>
  </si>
  <si>
    <t>▼203,000</t>
    <phoneticPr fontId="2"/>
  </si>
  <si>
    <t>▼346,790</t>
    <phoneticPr fontId="2"/>
  </si>
  <si>
    <t>▼567,180</t>
    <phoneticPr fontId="2"/>
  </si>
  <si>
    <t>夢づくり応援事業　　　（阿古谷との交流会）</t>
    <rPh sb="0" eb="1">
      <t>ユメ</t>
    </rPh>
    <rPh sb="4" eb="8">
      <t>オウエンジギョウ</t>
    </rPh>
    <rPh sb="12" eb="14">
      <t>アコ</t>
    </rPh>
    <rPh sb="14" eb="15">
      <t>タニ</t>
    </rPh>
    <rPh sb="17" eb="20">
      <t>コウリュウカイ</t>
    </rPh>
    <phoneticPr fontId="2"/>
  </si>
  <si>
    <t>▼300,000</t>
    <phoneticPr fontId="2"/>
  </si>
  <si>
    <t>▼233,788</t>
    <phoneticPr fontId="2"/>
  </si>
  <si>
    <t>桜基金を含む</t>
    <rPh sb="0" eb="1">
      <t>サクラ</t>
    </rPh>
    <rPh sb="1" eb="3">
      <t>キキン</t>
    </rPh>
    <rPh sb="4" eb="5">
      <t>フク</t>
    </rPh>
    <phoneticPr fontId="2"/>
  </si>
  <si>
    <t>２０１９年度繰越金</t>
    <rPh sb="4" eb="6">
      <t>ネンド</t>
    </rPh>
    <rPh sb="6" eb="8">
      <t>クリコシ</t>
    </rPh>
    <rPh sb="8" eb="9">
      <t>キン</t>
    </rPh>
    <phoneticPr fontId="2"/>
  </si>
  <si>
    <t>移住の受け皿づくり事業</t>
    <rPh sb="0" eb="2">
      <t>イジュウ</t>
    </rPh>
    <rPh sb="3" eb="4">
      <t>ウ</t>
    </rPh>
    <rPh sb="5" eb="6">
      <t>ザラ</t>
    </rPh>
    <rPh sb="9" eb="11">
      <t>ジギョウ</t>
    </rPh>
    <phoneticPr fontId="2"/>
  </si>
  <si>
    <t>▼17,000</t>
    <phoneticPr fontId="2"/>
  </si>
  <si>
    <t>▼37,952</t>
    <phoneticPr fontId="2"/>
  </si>
  <si>
    <t>▼1,099,833</t>
    <phoneticPr fontId="2"/>
  </si>
  <si>
    <t>▼317,287</t>
    <phoneticPr fontId="2"/>
  </si>
  <si>
    <t>▼2,033,125</t>
    <phoneticPr fontId="2"/>
  </si>
  <si>
    <t>令和２年度　西谷地区まちづくり協議会予算（案）</t>
    <rPh sb="0" eb="2">
      <t>レイワ</t>
    </rPh>
    <rPh sb="3" eb="5">
      <t>ネンド</t>
    </rPh>
    <rPh sb="5" eb="7">
      <t>ヘイネンド</t>
    </rPh>
    <rPh sb="6" eb="8">
      <t>ニシタニ</t>
    </rPh>
    <rPh sb="8" eb="10">
      <t>チク</t>
    </rPh>
    <rPh sb="15" eb="18">
      <t>キョウギカイ</t>
    </rPh>
    <rPh sb="18" eb="20">
      <t>ヨサン</t>
    </rPh>
    <rPh sb="21" eb="22">
      <t>アン</t>
    </rPh>
    <phoneticPr fontId="2"/>
  </si>
  <si>
    <t xml:space="preserve">     ▼809,788</t>
    <phoneticPr fontId="2"/>
  </si>
  <si>
    <t>2021年度　西谷地区まちづくり協議会予算（案）</t>
    <rPh sb="4" eb="6">
      <t>ネンド</t>
    </rPh>
    <rPh sb="6" eb="8">
      <t>ヘイネンド</t>
    </rPh>
    <rPh sb="7" eb="9">
      <t>ニシタニ</t>
    </rPh>
    <rPh sb="9" eb="11">
      <t>チク</t>
    </rPh>
    <rPh sb="16" eb="19">
      <t>キョウギカイ</t>
    </rPh>
    <rPh sb="19" eb="21">
      <t>ヨサン</t>
    </rPh>
    <rPh sb="22" eb="23">
      <t>アン</t>
    </rPh>
    <phoneticPr fontId="2"/>
  </si>
  <si>
    <t>２０２０年度繰越金</t>
    <rPh sb="4" eb="6">
      <t>ネンド</t>
    </rPh>
    <rPh sb="6" eb="8">
      <t>クリコシ</t>
    </rPh>
    <rPh sb="8" eb="9">
      <t>キン</t>
    </rPh>
    <phoneticPr fontId="2"/>
  </si>
  <si>
    <t>会議費</t>
    <rPh sb="0" eb="3">
      <t>カイギヒ</t>
    </rPh>
    <phoneticPr fontId="2"/>
  </si>
  <si>
    <t>総会、役員会お茶代など</t>
    <rPh sb="0" eb="2">
      <t>ソウカイ</t>
    </rPh>
    <rPh sb="3" eb="6">
      <t>ヤクインカイ</t>
    </rPh>
    <rPh sb="7" eb="8">
      <t>チャ</t>
    </rPh>
    <rPh sb="8" eb="9">
      <t>ダイ</t>
    </rPh>
    <phoneticPr fontId="2"/>
  </si>
  <si>
    <t>▼467,974</t>
    <phoneticPr fontId="2"/>
  </si>
  <si>
    <t>レンタルコピー機経費</t>
    <rPh sb="7" eb="8">
      <t>キ</t>
    </rPh>
    <rPh sb="8" eb="10">
      <t>ケイヒ</t>
    </rPh>
    <phoneticPr fontId="2"/>
  </si>
  <si>
    <t>組織構成会費（社協）</t>
    <rPh sb="0" eb="6">
      <t>ソシキコウセイカイヒ</t>
    </rPh>
    <rPh sb="7" eb="9">
      <t>シャキョウ</t>
    </rPh>
    <phoneticPr fontId="2"/>
  </si>
  <si>
    <t>令和３年度繰越金</t>
    <rPh sb="0" eb="2">
      <t>レイワ</t>
    </rPh>
    <rPh sb="3" eb="5">
      <t>ネンド</t>
    </rPh>
    <rPh sb="5" eb="7">
      <t>クリコシ</t>
    </rPh>
    <rPh sb="7" eb="8">
      <t>キン</t>
    </rPh>
    <phoneticPr fontId="2"/>
  </si>
  <si>
    <t>総務部会費</t>
    <rPh sb="0" eb="2">
      <t>ソウム</t>
    </rPh>
    <rPh sb="2" eb="4">
      <t>ブカイ</t>
    </rPh>
    <rPh sb="4" eb="5">
      <t>ヒ</t>
    </rPh>
    <phoneticPr fontId="2"/>
  </si>
  <si>
    <t>令和４年度　西谷地区まちづくり協議会予算（案）</t>
    <rPh sb="0" eb="2">
      <t>レイワ</t>
    </rPh>
    <rPh sb="3" eb="4">
      <t>ネン</t>
    </rPh>
    <rPh sb="4" eb="5">
      <t>ド</t>
    </rPh>
    <rPh sb="5" eb="7">
      <t>ヘイネンド</t>
    </rPh>
    <rPh sb="6" eb="8">
      <t>ニシタニ</t>
    </rPh>
    <rPh sb="8" eb="10">
      <t>チク</t>
    </rPh>
    <rPh sb="15" eb="18">
      <t>キョウギカイ</t>
    </rPh>
    <rPh sb="18" eb="20">
      <t>ヨサン</t>
    </rPh>
    <rPh sb="21" eb="22">
      <t>アン</t>
    </rPh>
    <phoneticPr fontId="2"/>
  </si>
  <si>
    <r>
      <t xml:space="preserve">健康スポーツ部会活動費
</t>
    </r>
    <r>
      <rPr>
        <sz val="10.5"/>
        <color theme="1"/>
        <rFont val="ＭＳ Ｐゴシック"/>
        <family val="3"/>
        <charset val="128"/>
        <scheme val="minor"/>
      </rPr>
      <t>（スポーツクラブ２１西谷）</t>
    </r>
    <rPh sb="0" eb="2">
      <t>ケンコウ</t>
    </rPh>
    <rPh sb="6" eb="8">
      <t>ブカイ</t>
    </rPh>
    <rPh sb="8" eb="10">
      <t>カツドウ</t>
    </rPh>
    <rPh sb="10" eb="11">
      <t>ヒ</t>
    </rPh>
    <rPh sb="22" eb="24">
      <t>ニシタニ</t>
    </rPh>
    <phoneticPr fontId="2"/>
  </si>
  <si>
    <t>地域活性化部会費</t>
    <rPh sb="0" eb="5">
      <t>チイキカッセイカ</t>
    </rPh>
    <rPh sb="5" eb="7">
      <t>ブカイ</t>
    </rPh>
    <rPh sb="7" eb="8">
      <t>ヒ</t>
    </rPh>
    <phoneticPr fontId="2"/>
  </si>
  <si>
    <t>広報紙広告料                        （JA兵庫六甲、佐曽利園芸組合）</t>
    <rPh sb="0" eb="6">
      <t>コウホウシコウコクリョウ</t>
    </rPh>
    <rPh sb="33" eb="37">
      <t>ヒョウゴロッコウ</t>
    </rPh>
    <rPh sb="38" eb="43">
      <t>サソリエンゲイ</t>
    </rPh>
    <rPh sb="43" eb="45">
      <t>クミアイ</t>
    </rPh>
    <phoneticPr fontId="2"/>
  </si>
  <si>
    <t>北部地域移住、定住促進事業</t>
    <rPh sb="0" eb="4">
      <t>ホクブチイキ</t>
    </rPh>
    <rPh sb="4" eb="6">
      <t>イジュウ</t>
    </rPh>
    <rPh sb="7" eb="9">
      <t>テイジュウ</t>
    </rPh>
    <rPh sb="9" eb="13">
      <t>ソクシンジギョウ</t>
    </rPh>
    <phoneticPr fontId="2"/>
  </si>
  <si>
    <t>デジタル化促進事業</t>
    <rPh sb="4" eb="5">
      <t>カ</t>
    </rPh>
    <rPh sb="5" eb="9">
      <t>ソクシンジギョウ</t>
    </rPh>
    <phoneticPr fontId="2"/>
  </si>
  <si>
    <t>デジタル化促進事業補助金</t>
    <rPh sb="4" eb="5">
      <t>カ</t>
    </rPh>
    <rPh sb="5" eb="7">
      <t>ソクシン</t>
    </rPh>
    <rPh sb="7" eb="9">
      <t>ジギョウ</t>
    </rPh>
    <rPh sb="9" eb="12">
      <t>ホジョキン</t>
    </rPh>
    <phoneticPr fontId="2"/>
  </si>
  <si>
    <t>北部地域移住、定住促進活動補助金</t>
    <rPh sb="0" eb="4">
      <t>ホクブチイキ</t>
    </rPh>
    <rPh sb="4" eb="6">
      <t>イジュウ</t>
    </rPh>
    <rPh sb="7" eb="9">
      <t>テイジュウ</t>
    </rPh>
    <rPh sb="9" eb="11">
      <t>ソクシン</t>
    </rPh>
    <rPh sb="11" eb="15">
      <t>カツドウホジョ</t>
    </rPh>
    <rPh sb="15" eb="16">
      <t>キン</t>
    </rPh>
    <phoneticPr fontId="2"/>
  </si>
  <si>
    <t>▲488,896</t>
    <phoneticPr fontId="2"/>
  </si>
  <si>
    <t>令和5年度　西谷地区まちづくり協議会予算（案）</t>
    <rPh sb="0" eb="2">
      <t>レイワ</t>
    </rPh>
    <rPh sb="3" eb="4">
      <t>ネン</t>
    </rPh>
    <rPh sb="4" eb="5">
      <t>ド</t>
    </rPh>
    <rPh sb="5" eb="7">
      <t>ヘイネンド</t>
    </rPh>
    <rPh sb="6" eb="8">
      <t>ニシタニ</t>
    </rPh>
    <rPh sb="8" eb="10">
      <t>チク</t>
    </rPh>
    <rPh sb="15" eb="18">
      <t>キョウギカイ</t>
    </rPh>
    <rPh sb="18" eb="20">
      <t>ヨサン</t>
    </rPh>
    <rPh sb="21" eb="22">
      <t>アン</t>
    </rPh>
    <phoneticPr fontId="2"/>
  </si>
  <si>
    <t>令和4年度繰越金</t>
    <rPh sb="0" eb="2">
      <t>レイワ</t>
    </rPh>
    <rPh sb="3" eb="5">
      <t>ネンド</t>
    </rPh>
    <rPh sb="5" eb="7">
      <t>クリコシ</t>
    </rPh>
    <rPh sb="7" eb="8">
      <t>キン</t>
    </rPh>
    <phoneticPr fontId="2"/>
  </si>
  <si>
    <t>振込・払込手数料</t>
    <rPh sb="0" eb="2">
      <t>フリコミ</t>
    </rPh>
    <rPh sb="3" eb="5">
      <t>ハライコミ</t>
    </rPh>
    <rPh sb="5" eb="8">
      <t>テスウリョウ</t>
    </rPh>
    <phoneticPr fontId="2"/>
  </si>
  <si>
    <t>事務用品（インク・用紙など）</t>
    <rPh sb="0" eb="2">
      <t>ジム</t>
    </rPh>
    <rPh sb="2" eb="4">
      <t>ヨウヒン</t>
    </rPh>
    <rPh sb="9" eb="11">
      <t>ヨウシ</t>
    </rPh>
    <phoneticPr fontId="2"/>
  </si>
  <si>
    <t>収穫祭協力金</t>
    <rPh sb="0" eb="3">
      <t>シュウカクサイ</t>
    </rPh>
    <rPh sb="3" eb="6">
      <t>キョウリョクキン</t>
    </rPh>
    <phoneticPr fontId="2"/>
  </si>
  <si>
    <t>交通費</t>
    <rPh sb="0" eb="3">
      <t>コウツウヒ</t>
    </rPh>
    <phoneticPr fontId="2"/>
  </si>
  <si>
    <t>出張時交通費</t>
    <rPh sb="0" eb="2">
      <t>シュッチョウ</t>
    </rPh>
    <rPh sb="2" eb="3">
      <t>ジ</t>
    </rPh>
    <rPh sb="3" eb="6">
      <t>コウツウヒ</t>
    </rPh>
    <phoneticPr fontId="2"/>
  </si>
  <si>
    <t>会館使用料・お茶代</t>
    <rPh sb="0" eb="5">
      <t>カイカンシヨウリョウ</t>
    </rPh>
    <rPh sb="7" eb="8">
      <t>チャ</t>
    </rPh>
    <rPh sb="8" eb="9">
      <t>ダイ</t>
    </rPh>
    <phoneticPr fontId="2"/>
  </si>
  <si>
    <t>移住受け皿づくり</t>
    <rPh sb="0" eb="2">
      <t>イジュウ</t>
    </rPh>
    <rPh sb="2" eb="3">
      <t>ウ</t>
    </rPh>
    <rPh sb="4" eb="5">
      <t>ザラ</t>
    </rPh>
    <phoneticPr fontId="2"/>
  </si>
  <si>
    <t>未来の学校を考える部会費</t>
    <rPh sb="0" eb="2">
      <t>ミライ</t>
    </rPh>
    <rPh sb="3" eb="5">
      <t>ガッコウ</t>
    </rPh>
    <rPh sb="6" eb="7">
      <t>カンガ</t>
    </rPh>
    <rPh sb="9" eb="11">
      <t>ブカイ</t>
    </rPh>
    <rPh sb="11" eb="12">
      <t>ヒ</t>
    </rPh>
    <phoneticPr fontId="2"/>
  </si>
  <si>
    <t>未来の学校を考える部会活動費</t>
    <rPh sb="0" eb="2">
      <t>ミライ</t>
    </rPh>
    <rPh sb="3" eb="5">
      <t>ガッコウ</t>
    </rPh>
    <rPh sb="6" eb="7">
      <t>カンガ</t>
    </rPh>
    <rPh sb="9" eb="11">
      <t>ブカイ</t>
    </rPh>
    <rPh sb="11" eb="14">
      <t>カツドウヒ</t>
    </rPh>
    <phoneticPr fontId="2"/>
  </si>
  <si>
    <t>広報紙広告料 
(JA兵庫六甲、佐曽利園芸組合）</t>
    <rPh sb="0" eb="6">
      <t>コウホウシコウコクリョウ</t>
    </rPh>
    <rPh sb="11" eb="15">
      <t>ヒョウゴロッコウ</t>
    </rPh>
    <rPh sb="16" eb="21">
      <t>サソリエンゲイ</t>
    </rPh>
    <rPh sb="21" eb="23">
      <t>クミアイ</t>
    </rPh>
    <phoneticPr fontId="2"/>
  </si>
  <si>
    <t>健康スポーツ部会費
（スポーツクラブ２１西谷）</t>
    <rPh sb="0" eb="2">
      <t>ケンコウ</t>
    </rPh>
    <rPh sb="6" eb="8">
      <t>ブカイ</t>
    </rPh>
    <rPh sb="8" eb="9">
      <t>ヒ</t>
    </rPh>
    <rPh sb="20" eb="22">
      <t>ニシタニ</t>
    </rPh>
    <phoneticPr fontId="2"/>
  </si>
  <si>
    <t>健康スポーツ部会活動費
（スポーツクラブ２１西谷）</t>
    <rPh sb="0" eb="2">
      <t>ケンコウ</t>
    </rPh>
    <rPh sb="6" eb="8">
      <t>ブカイ</t>
    </rPh>
    <rPh sb="8" eb="10">
      <t>カツドウ</t>
    </rPh>
    <rPh sb="10" eb="11">
      <t>ヒ</t>
    </rPh>
    <rPh sb="22" eb="24">
      <t>ニシタニ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</si>
</sst>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3" xfId="1" applyFont="1" applyBorder="1">
      <alignment vertical="center"/>
    </xf>
    <xf numFmtId="0" fontId="0" fillId="0" borderId="3" xfId="0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>
      <alignment vertical="center"/>
    </xf>
    <xf numFmtId="38" fontId="0" fillId="0" borderId="8" xfId="1" applyFont="1" applyBorder="1">
      <alignment vertical="center"/>
    </xf>
    <xf numFmtId="0" fontId="0" fillId="0" borderId="8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12" xfId="0" applyNumberForma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3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0" xfId="0" applyNumberFormat="1">
      <alignment vertical="center"/>
    </xf>
    <xf numFmtId="176" fontId="0" fillId="0" borderId="12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8" fontId="0" fillId="0" borderId="12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8" fontId="0" fillId="2" borderId="12" xfId="1" applyFont="1" applyFill="1" applyBorder="1">
      <alignment vertical="center"/>
    </xf>
    <xf numFmtId="0" fontId="0" fillId="0" borderId="5" xfId="0" applyBorder="1" applyAlignment="1">
      <alignment vertical="center" wrapText="1"/>
    </xf>
    <xf numFmtId="38" fontId="0" fillId="0" borderId="4" xfId="1" applyFont="1" applyBorder="1" applyAlignment="1">
      <alignment horizontal="right" vertical="center"/>
    </xf>
    <xf numFmtId="177" fontId="0" fillId="0" borderId="14" xfId="1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0" fontId="7" fillId="0" borderId="0" xfId="0" applyFont="1">
      <alignment vertical="center"/>
    </xf>
    <xf numFmtId="38" fontId="8" fillId="0" borderId="1" xfId="0" applyNumberFormat="1" applyFont="1" applyBorder="1">
      <alignment vertical="center"/>
    </xf>
    <xf numFmtId="38" fontId="8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177" fontId="0" fillId="0" borderId="4" xfId="1" applyNumberFormat="1" applyFont="1" applyBorder="1">
      <alignment vertical="center"/>
    </xf>
    <xf numFmtId="177" fontId="0" fillId="0" borderId="12" xfId="1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7E88-E865-4099-8B3F-B6F7F8B20452}">
  <sheetPr>
    <pageSetUpPr fitToPage="1"/>
  </sheetPr>
  <dimension ref="A1:H30"/>
  <sheetViews>
    <sheetView topLeftCell="A19" workbookViewId="0">
      <selection activeCell="E30" sqref="E30"/>
    </sheetView>
  </sheetViews>
  <sheetFormatPr defaultRowHeight="22.5" customHeight="1" x14ac:dyDescent="0.15"/>
  <cols>
    <col min="1" max="1" width="21.75" customWidth="1"/>
    <col min="2" max="2" width="14.625" customWidth="1"/>
    <col min="3" max="3" width="9.25" bestFit="1" customWidth="1"/>
    <col min="4" max="4" width="12.125" customWidth="1"/>
    <col min="6" max="6" width="26.375" customWidth="1"/>
    <col min="7" max="7" width="8.375" customWidth="1"/>
  </cols>
  <sheetData>
    <row r="1" spans="1:8" ht="33" customHeight="1" x14ac:dyDescent="0.15">
      <c r="A1" t="s">
        <v>5</v>
      </c>
      <c r="G1" s="52" t="s">
        <v>32</v>
      </c>
    </row>
    <row r="2" spans="1:8" ht="30" customHeight="1" x14ac:dyDescent="0.15">
      <c r="A2" s="36" t="s">
        <v>34</v>
      </c>
      <c r="B2" s="42" t="s">
        <v>57</v>
      </c>
      <c r="C2" s="25" t="s">
        <v>52</v>
      </c>
      <c r="D2" s="45" t="s">
        <v>63</v>
      </c>
      <c r="E2" s="62" t="s">
        <v>33</v>
      </c>
      <c r="F2" s="63"/>
      <c r="G2" s="64"/>
    </row>
    <row r="3" spans="1:8" ht="24.95" customHeight="1" x14ac:dyDescent="0.15">
      <c r="A3" s="22" t="s">
        <v>87</v>
      </c>
      <c r="B3" s="14">
        <v>42496</v>
      </c>
      <c r="C3" s="21">
        <v>43000</v>
      </c>
      <c r="D3" s="16">
        <v>504</v>
      </c>
      <c r="E3" s="15"/>
      <c r="F3" s="15" t="s">
        <v>110</v>
      </c>
      <c r="G3" s="16">
        <v>43000</v>
      </c>
      <c r="H3" s="38"/>
    </row>
    <row r="4" spans="1:8" ht="39" customHeight="1" x14ac:dyDescent="0.15">
      <c r="A4" s="22" t="s">
        <v>93</v>
      </c>
      <c r="B4" s="2">
        <v>1104120</v>
      </c>
      <c r="C4" s="18">
        <v>816000</v>
      </c>
      <c r="D4" s="68">
        <f>SUM(C4-B4)</f>
        <v>-288120</v>
      </c>
      <c r="E4" s="32" t="s">
        <v>8</v>
      </c>
      <c r="F4" s="26" t="s">
        <v>59</v>
      </c>
      <c r="G4" s="16">
        <v>41000</v>
      </c>
      <c r="H4" s="38"/>
    </row>
    <row r="5" spans="1:8" ht="24.95" customHeight="1" x14ac:dyDescent="0.15">
      <c r="A5" s="37"/>
      <c r="B5" s="6"/>
      <c r="C5" s="19"/>
      <c r="D5" s="7"/>
      <c r="E5" s="33" t="s">
        <v>9</v>
      </c>
      <c r="F5" t="s">
        <v>10</v>
      </c>
      <c r="G5" s="7">
        <v>40000</v>
      </c>
    </row>
    <row r="6" spans="1:8" ht="24.95" customHeight="1" x14ac:dyDescent="0.15">
      <c r="A6" s="37"/>
      <c r="B6" s="6"/>
      <c r="C6" s="19"/>
      <c r="D6" s="7"/>
      <c r="E6" s="33"/>
      <c r="F6" t="s">
        <v>105</v>
      </c>
      <c r="G6" s="7">
        <v>2000</v>
      </c>
    </row>
    <row r="7" spans="1:8" ht="24.95" customHeight="1" x14ac:dyDescent="0.15">
      <c r="A7" s="37"/>
      <c r="B7" s="6"/>
      <c r="C7" s="19"/>
      <c r="D7" s="7"/>
      <c r="E7" s="27"/>
      <c r="F7" s="11" t="s">
        <v>43</v>
      </c>
      <c r="G7" s="12">
        <v>20000</v>
      </c>
    </row>
    <row r="8" spans="1:8" ht="24.95" customHeight="1" x14ac:dyDescent="0.15">
      <c r="A8" s="37"/>
      <c r="B8" s="6"/>
      <c r="C8" s="19"/>
      <c r="D8" s="7"/>
      <c r="E8" s="33" t="s">
        <v>12</v>
      </c>
      <c r="F8" t="s">
        <v>90</v>
      </c>
      <c r="G8" s="7">
        <v>300000</v>
      </c>
    </row>
    <row r="9" spans="1:8" ht="24.95" customHeight="1" x14ac:dyDescent="0.15">
      <c r="A9" s="37"/>
      <c r="B9" s="6"/>
      <c r="C9" s="19"/>
      <c r="D9" s="7"/>
      <c r="E9" s="32" t="s">
        <v>13</v>
      </c>
      <c r="F9" s="15" t="s">
        <v>106</v>
      </c>
      <c r="G9" s="47">
        <v>130000</v>
      </c>
    </row>
    <row r="10" spans="1:8" ht="24.95" customHeight="1" x14ac:dyDescent="0.15">
      <c r="A10" s="37"/>
      <c r="B10" s="6"/>
      <c r="C10" s="19"/>
      <c r="D10" s="7"/>
      <c r="E10" s="32" t="s">
        <v>15</v>
      </c>
      <c r="F10" s="31"/>
      <c r="G10" s="12">
        <v>20000</v>
      </c>
    </row>
    <row r="11" spans="1:8" ht="24.95" customHeight="1" x14ac:dyDescent="0.15">
      <c r="A11" s="37"/>
      <c r="B11" s="6"/>
      <c r="C11" s="19"/>
      <c r="D11" s="7"/>
      <c r="E11" s="32" t="s">
        <v>16</v>
      </c>
      <c r="F11" s="15" t="s">
        <v>107</v>
      </c>
      <c r="G11" s="16">
        <v>20000</v>
      </c>
    </row>
    <row r="12" spans="1:8" ht="24.95" customHeight="1" x14ac:dyDescent="0.15">
      <c r="A12" s="37"/>
      <c r="B12" s="28"/>
      <c r="C12" s="28"/>
      <c r="D12" s="19"/>
      <c r="E12" s="32"/>
      <c r="F12" s="15" t="s">
        <v>91</v>
      </c>
      <c r="G12" s="16">
        <v>3000</v>
      </c>
    </row>
    <row r="13" spans="1:8" ht="24.95" customHeight="1" x14ac:dyDescent="0.15">
      <c r="A13" s="37"/>
      <c r="B13" s="6"/>
      <c r="C13" s="19"/>
      <c r="D13" s="7"/>
      <c r="E13" s="35" t="s">
        <v>47</v>
      </c>
      <c r="F13" s="3" t="s">
        <v>45</v>
      </c>
      <c r="G13" s="4">
        <v>50000</v>
      </c>
    </row>
    <row r="14" spans="1:8" ht="24.95" customHeight="1" x14ac:dyDescent="0.15">
      <c r="A14" s="37"/>
      <c r="B14" s="6"/>
      <c r="C14" s="19"/>
      <c r="D14" s="7"/>
      <c r="E14" s="33"/>
      <c r="F14" t="s">
        <v>111</v>
      </c>
      <c r="G14" s="7">
        <v>150000</v>
      </c>
    </row>
    <row r="15" spans="1:8" ht="24.95" customHeight="1" x14ac:dyDescent="0.15">
      <c r="A15" s="37"/>
      <c r="B15" s="19"/>
      <c r="C15" s="19"/>
      <c r="D15" s="7"/>
      <c r="E15" s="33" t="s">
        <v>108</v>
      </c>
      <c r="F15" t="s">
        <v>109</v>
      </c>
      <c r="G15" s="7">
        <v>40000</v>
      </c>
    </row>
    <row r="16" spans="1:8" ht="24.95" customHeight="1" x14ac:dyDescent="0.15">
      <c r="A16" s="23"/>
      <c r="B16" s="20"/>
      <c r="C16" s="19"/>
      <c r="D16" s="7"/>
      <c r="E16" s="27"/>
      <c r="F16" s="56"/>
      <c r="G16" s="12"/>
    </row>
    <row r="17" spans="1:8" ht="25.5" customHeight="1" x14ac:dyDescent="0.15">
      <c r="A17" s="1" t="s">
        <v>18</v>
      </c>
      <c r="B17" s="14">
        <v>12275</v>
      </c>
      <c r="C17" s="21">
        <v>20000</v>
      </c>
      <c r="D17" s="41">
        <v>7725</v>
      </c>
      <c r="E17" s="15"/>
      <c r="F17" s="15" t="s">
        <v>19</v>
      </c>
      <c r="G17" s="16">
        <v>20000</v>
      </c>
      <c r="H17" s="38"/>
    </row>
    <row r="18" spans="1:8" ht="50.25" customHeight="1" x14ac:dyDescent="0.15">
      <c r="A18" s="24" t="s">
        <v>20</v>
      </c>
      <c r="B18" s="14">
        <v>0</v>
      </c>
      <c r="C18" s="21">
        <v>120000</v>
      </c>
      <c r="D18" s="16">
        <v>120000</v>
      </c>
      <c r="E18" s="15"/>
      <c r="F18" s="15" t="s">
        <v>21</v>
      </c>
      <c r="G18" s="16">
        <v>120000</v>
      </c>
    </row>
    <row r="19" spans="1:8" ht="24.75" customHeight="1" x14ac:dyDescent="0.15">
      <c r="A19" s="1" t="s">
        <v>22</v>
      </c>
      <c r="B19" s="14">
        <v>62580</v>
      </c>
      <c r="C19" s="21">
        <v>70000</v>
      </c>
      <c r="D19" s="41">
        <v>7420</v>
      </c>
      <c r="E19" s="15"/>
      <c r="F19" s="15" t="s">
        <v>23</v>
      </c>
      <c r="G19" s="16">
        <v>70000</v>
      </c>
      <c r="H19" s="38"/>
    </row>
    <row r="20" spans="1:8" ht="22.5" customHeight="1" x14ac:dyDescent="0.15">
      <c r="A20" s="22" t="s">
        <v>24</v>
      </c>
      <c r="B20" s="2">
        <v>55000</v>
      </c>
      <c r="C20" s="18">
        <v>55000</v>
      </c>
      <c r="D20" s="49">
        <v>0</v>
      </c>
      <c r="E20" s="3"/>
      <c r="F20" s="11" t="s">
        <v>26</v>
      </c>
      <c r="G20" s="12">
        <v>55000</v>
      </c>
    </row>
    <row r="21" spans="1:8" ht="24.75" customHeight="1" x14ac:dyDescent="0.15">
      <c r="A21" s="1" t="s">
        <v>27</v>
      </c>
      <c r="B21" s="14">
        <v>45000</v>
      </c>
      <c r="C21" s="21">
        <v>45000</v>
      </c>
      <c r="D21" s="16">
        <v>0</v>
      </c>
      <c r="E21" s="15"/>
      <c r="F21" s="15" t="s">
        <v>28</v>
      </c>
      <c r="G21" s="16">
        <v>45000</v>
      </c>
    </row>
    <row r="22" spans="1:8" ht="24.75" customHeight="1" x14ac:dyDescent="0.15">
      <c r="A22" s="1" t="s">
        <v>29</v>
      </c>
      <c r="B22" s="14">
        <v>0</v>
      </c>
      <c r="C22" s="21">
        <v>10000</v>
      </c>
      <c r="D22" s="39">
        <v>10000</v>
      </c>
      <c r="E22" s="15"/>
      <c r="F22" s="15" t="s">
        <v>30</v>
      </c>
      <c r="G22" s="16">
        <v>10000</v>
      </c>
      <c r="H22" s="38"/>
    </row>
    <row r="23" spans="1:8" ht="24.75" customHeight="1" x14ac:dyDescent="0.15">
      <c r="A23" s="58" t="s">
        <v>112</v>
      </c>
      <c r="B23" s="14">
        <v>0</v>
      </c>
      <c r="C23" s="21">
        <v>20000</v>
      </c>
      <c r="D23" s="39">
        <v>20000</v>
      </c>
      <c r="E23" s="15"/>
      <c r="F23" s="59" t="s">
        <v>113</v>
      </c>
      <c r="G23" s="16">
        <v>20000</v>
      </c>
      <c r="H23" s="38"/>
    </row>
    <row r="24" spans="1:8" ht="24.75" customHeight="1" x14ac:dyDescent="0.15">
      <c r="A24" s="60" t="s">
        <v>115</v>
      </c>
      <c r="B24" s="14">
        <v>10800</v>
      </c>
      <c r="C24" s="21">
        <v>15000</v>
      </c>
      <c r="D24" s="39">
        <v>4200</v>
      </c>
      <c r="E24" s="15"/>
      <c r="F24" s="61" t="s">
        <v>116</v>
      </c>
      <c r="G24" s="16">
        <v>15000</v>
      </c>
      <c r="H24" s="38"/>
    </row>
    <row r="25" spans="1:8" ht="38.450000000000003" customHeight="1" x14ac:dyDescent="0.15">
      <c r="A25" s="24" t="s">
        <v>96</v>
      </c>
      <c r="B25" s="14">
        <v>2800</v>
      </c>
      <c r="C25" s="21">
        <v>70000</v>
      </c>
      <c r="D25" s="16">
        <v>67200</v>
      </c>
      <c r="E25" s="15"/>
      <c r="F25" s="26" t="s">
        <v>96</v>
      </c>
      <c r="G25" s="16">
        <v>70000</v>
      </c>
    </row>
    <row r="26" spans="1:8" ht="24.75" customHeight="1" x14ac:dyDescent="0.15">
      <c r="A26" s="1" t="s">
        <v>31</v>
      </c>
      <c r="B26" s="14">
        <v>0</v>
      </c>
      <c r="C26" s="21">
        <v>320416</v>
      </c>
      <c r="D26" s="16">
        <v>320416</v>
      </c>
      <c r="E26" s="15"/>
      <c r="F26" s="15"/>
      <c r="G26" s="16"/>
    </row>
    <row r="27" spans="1:8" ht="24.75" customHeight="1" x14ac:dyDescent="0.15">
      <c r="A27" s="13" t="s">
        <v>62</v>
      </c>
      <c r="B27" s="21">
        <v>557407</v>
      </c>
      <c r="C27" s="21">
        <v>0</v>
      </c>
      <c r="D27" s="69">
        <f>SUM(C27-B27)</f>
        <v>-557407</v>
      </c>
      <c r="E27" s="15"/>
      <c r="F27" s="15"/>
      <c r="G27" s="16"/>
    </row>
    <row r="28" spans="1:8" ht="24.75" customHeight="1" x14ac:dyDescent="0.15">
      <c r="A28" s="32" t="s">
        <v>35</v>
      </c>
      <c r="B28" s="53">
        <f>SUM(B3:B27)</f>
        <v>1892478</v>
      </c>
      <c r="C28" s="53">
        <v>1604416</v>
      </c>
      <c r="D28" s="70">
        <f>SUM(C28-B28)</f>
        <v>-288062</v>
      </c>
      <c r="E28" s="15"/>
      <c r="F28" s="15"/>
      <c r="G28" s="17"/>
      <c r="H28" s="38"/>
    </row>
    <row r="29" spans="1:8" ht="22.5" customHeight="1" x14ac:dyDescent="0.15">
      <c r="C29" s="38">
        <f>SUM(C3:C26)</f>
        <v>1604416</v>
      </c>
      <c r="D29" s="38">
        <f>SUM(D3:D27)</f>
        <v>-288062</v>
      </c>
    </row>
    <row r="30" spans="1:8" ht="22.5" customHeight="1" x14ac:dyDescent="0.15">
      <c r="C30" s="38" t="s">
        <v>55</v>
      </c>
    </row>
  </sheetData>
  <mergeCells count="1">
    <mergeCell ref="E2:G2"/>
  </mergeCells>
  <phoneticPr fontId="2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&amp;C&amp;10- 10 -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9"/>
  <sheetViews>
    <sheetView workbookViewId="0">
      <selection activeCell="K14" sqref="K14"/>
    </sheetView>
  </sheetViews>
  <sheetFormatPr defaultRowHeight="22.5" customHeight="1" x14ac:dyDescent="0.15"/>
  <cols>
    <col min="1" max="1" width="20.625" customWidth="1"/>
    <col min="2" max="2" width="14.625" customWidth="1"/>
    <col min="3" max="3" width="9.25" bestFit="1" customWidth="1"/>
    <col min="4" max="4" width="12.125" customWidth="1"/>
    <col min="6" max="6" width="26.375" customWidth="1"/>
    <col min="7" max="7" width="8.375" customWidth="1"/>
  </cols>
  <sheetData>
    <row r="1" spans="1:8" ht="33" customHeight="1" x14ac:dyDescent="0.15">
      <c r="A1" t="s">
        <v>5</v>
      </c>
      <c r="G1" s="52" t="s">
        <v>32</v>
      </c>
    </row>
    <row r="2" spans="1:8" ht="30" customHeight="1" x14ac:dyDescent="0.15">
      <c r="A2" s="36" t="s">
        <v>34</v>
      </c>
      <c r="B2" s="42" t="s">
        <v>57</v>
      </c>
      <c r="C2" s="25" t="s">
        <v>52</v>
      </c>
      <c r="D2" s="45" t="s">
        <v>63</v>
      </c>
      <c r="E2" s="62" t="s">
        <v>33</v>
      </c>
      <c r="F2" s="63"/>
      <c r="G2" s="64"/>
    </row>
    <row r="3" spans="1:8" ht="24.95" customHeight="1" x14ac:dyDescent="0.15">
      <c r="A3" s="22" t="s">
        <v>53</v>
      </c>
      <c r="B3" s="14">
        <v>34697</v>
      </c>
      <c r="C3" s="21">
        <v>35000</v>
      </c>
      <c r="D3" s="16">
        <v>303</v>
      </c>
      <c r="E3" s="15"/>
      <c r="F3" s="15" t="s">
        <v>7</v>
      </c>
      <c r="G3" s="16">
        <v>35000</v>
      </c>
      <c r="H3" s="38"/>
    </row>
    <row r="4" spans="1:8" ht="39" customHeight="1" x14ac:dyDescent="0.15">
      <c r="A4" s="37" t="s">
        <v>54</v>
      </c>
      <c r="B4" s="2">
        <v>669882</v>
      </c>
      <c r="C4" s="18">
        <f>SUM(G4:G16)</f>
        <v>705000</v>
      </c>
      <c r="D4" s="4">
        <v>35118</v>
      </c>
      <c r="E4" s="32" t="s">
        <v>8</v>
      </c>
      <c r="F4" s="26" t="s">
        <v>59</v>
      </c>
      <c r="G4" s="16">
        <v>50000</v>
      </c>
      <c r="H4" s="38"/>
    </row>
    <row r="5" spans="1:8" ht="24.95" customHeight="1" x14ac:dyDescent="0.15">
      <c r="A5" s="37"/>
      <c r="B5" s="6"/>
      <c r="C5" s="19"/>
      <c r="D5" s="7"/>
      <c r="E5" s="33" t="s">
        <v>9</v>
      </c>
      <c r="F5" t="s">
        <v>10</v>
      </c>
      <c r="G5" s="7">
        <v>85000</v>
      </c>
    </row>
    <row r="6" spans="1:8" ht="24.95" customHeight="1" x14ac:dyDescent="0.15">
      <c r="A6" s="37"/>
      <c r="B6" s="6"/>
      <c r="C6" s="19"/>
      <c r="D6" s="7"/>
      <c r="E6" s="33"/>
      <c r="F6" t="s">
        <v>11</v>
      </c>
      <c r="G6" s="7">
        <v>20000</v>
      </c>
    </row>
    <row r="7" spans="1:8" ht="24.95" customHeight="1" x14ac:dyDescent="0.15">
      <c r="A7" s="37"/>
      <c r="B7" s="6"/>
      <c r="C7" s="19"/>
      <c r="D7" s="7"/>
      <c r="E7" s="27"/>
      <c r="F7" s="11" t="s">
        <v>43</v>
      </c>
      <c r="G7" s="12">
        <v>30000</v>
      </c>
    </row>
    <row r="8" spans="1:8" ht="24.95" customHeight="1" x14ac:dyDescent="0.15">
      <c r="A8" s="37"/>
      <c r="B8" s="6"/>
      <c r="C8" s="19"/>
      <c r="D8" s="7"/>
      <c r="E8" s="33" t="s">
        <v>12</v>
      </c>
      <c r="F8" t="s">
        <v>44</v>
      </c>
      <c r="G8" s="7">
        <v>280000</v>
      </c>
    </row>
    <row r="9" spans="1:8" ht="24.95" customHeight="1" x14ac:dyDescent="0.15">
      <c r="A9" s="37"/>
      <c r="B9" s="6"/>
      <c r="C9" s="19"/>
      <c r="D9" s="7"/>
      <c r="E9" s="32" t="s">
        <v>13</v>
      </c>
      <c r="F9" s="15" t="s">
        <v>46</v>
      </c>
      <c r="G9" s="47">
        <v>100000</v>
      </c>
    </row>
    <row r="10" spans="1:8" ht="24.95" customHeight="1" x14ac:dyDescent="0.15">
      <c r="A10" s="37"/>
      <c r="B10" s="6"/>
      <c r="C10" s="19"/>
      <c r="D10" s="7"/>
      <c r="E10" s="27" t="s">
        <v>49</v>
      </c>
      <c r="F10" s="31" t="s">
        <v>50</v>
      </c>
      <c r="G10" s="12">
        <v>20000</v>
      </c>
    </row>
    <row r="11" spans="1:8" ht="24.95" customHeight="1" x14ac:dyDescent="0.15">
      <c r="A11" s="37"/>
      <c r="B11" s="6"/>
      <c r="C11" s="19"/>
      <c r="D11" s="7"/>
      <c r="E11" s="32" t="s">
        <v>15</v>
      </c>
      <c r="F11" s="15"/>
      <c r="G11" s="16">
        <v>10000</v>
      </c>
    </row>
    <row r="12" spans="1:8" ht="24.95" customHeight="1" x14ac:dyDescent="0.15">
      <c r="A12" s="37"/>
      <c r="B12" s="28"/>
      <c r="C12" s="28"/>
      <c r="D12" s="19"/>
      <c r="E12" s="32" t="s">
        <v>16</v>
      </c>
      <c r="F12" s="15" t="s">
        <v>17</v>
      </c>
      <c r="G12" s="16">
        <v>20000</v>
      </c>
    </row>
    <row r="13" spans="1:8" ht="24.95" customHeight="1" x14ac:dyDescent="0.15">
      <c r="A13" s="37" t="s">
        <v>56</v>
      </c>
      <c r="B13" s="6"/>
      <c r="C13" s="19"/>
      <c r="D13" s="7"/>
      <c r="E13" s="35" t="s">
        <v>47</v>
      </c>
      <c r="F13" s="3" t="s">
        <v>45</v>
      </c>
      <c r="G13" s="4">
        <v>65000</v>
      </c>
    </row>
    <row r="14" spans="1:8" ht="24.95" customHeight="1" x14ac:dyDescent="0.15">
      <c r="A14" s="37"/>
      <c r="B14" s="6"/>
      <c r="C14" s="19"/>
      <c r="D14" s="7"/>
      <c r="E14" s="33"/>
      <c r="F14" t="s">
        <v>48</v>
      </c>
      <c r="G14" s="7">
        <v>20000</v>
      </c>
    </row>
    <row r="15" spans="1:8" ht="24.95" customHeight="1" x14ac:dyDescent="0.15">
      <c r="A15" s="23"/>
      <c r="B15" s="20"/>
      <c r="C15" s="19"/>
      <c r="D15" s="7"/>
      <c r="E15" s="27"/>
      <c r="F15" s="11" t="s">
        <v>14</v>
      </c>
      <c r="G15" s="12">
        <v>5000</v>
      </c>
    </row>
    <row r="16" spans="1:8" ht="34.5" customHeight="1" x14ac:dyDescent="0.15">
      <c r="A16" s="51" t="s">
        <v>72</v>
      </c>
      <c r="B16" s="6">
        <v>300000</v>
      </c>
      <c r="C16" s="21">
        <v>0</v>
      </c>
      <c r="D16" s="30" t="s">
        <v>73</v>
      </c>
      <c r="E16" s="27"/>
      <c r="F16" s="11"/>
      <c r="G16" s="12"/>
    </row>
    <row r="17" spans="1:8" ht="25.5" customHeight="1" x14ac:dyDescent="0.15">
      <c r="A17" s="1" t="s">
        <v>18</v>
      </c>
      <c r="B17" s="14">
        <v>320000</v>
      </c>
      <c r="C17" s="21">
        <v>20000</v>
      </c>
      <c r="D17" s="41" t="s">
        <v>73</v>
      </c>
      <c r="E17" s="15"/>
      <c r="F17" s="15" t="s">
        <v>19</v>
      </c>
      <c r="G17" s="16">
        <v>20000</v>
      </c>
      <c r="H17" s="38"/>
    </row>
    <row r="18" spans="1:8" ht="50.25" customHeight="1" x14ac:dyDescent="0.15">
      <c r="A18" s="24" t="s">
        <v>20</v>
      </c>
      <c r="B18" s="14">
        <v>120000</v>
      </c>
      <c r="C18" s="21">
        <v>120000</v>
      </c>
      <c r="D18" s="16">
        <v>0</v>
      </c>
      <c r="E18" s="15"/>
      <c r="F18" s="15" t="s">
        <v>21</v>
      </c>
      <c r="G18" s="16">
        <v>120000</v>
      </c>
    </row>
    <row r="19" spans="1:8" ht="24.75" customHeight="1" x14ac:dyDescent="0.15">
      <c r="A19" s="1" t="s">
        <v>22</v>
      </c>
      <c r="B19" s="14">
        <v>62943</v>
      </c>
      <c r="C19" s="21">
        <v>70000</v>
      </c>
      <c r="D19" s="41">
        <v>7057</v>
      </c>
      <c r="E19" s="15"/>
      <c r="F19" s="15" t="s">
        <v>23</v>
      </c>
      <c r="G19" s="16">
        <v>70000</v>
      </c>
      <c r="H19" s="38"/>
    </row>
    <row r="20" spans="1:8" ht="22.5" customHeight="1" x14ac:dyDescent="0.15">
      <c r="A20" s="22" t="s">
        <v>24</v>
      </c>
      <c r="B20" s="2">
        <v>294000</v>
      </c>
      <c r="C20" s="18">
        <v>294000</v>
      </c>
      <c r="D20" s="49">
        <v>0</v>
      </c>
      <c r="E20" s="3"/>
      <c r="F20" s="3" t="s">
        <v>25</v>
      </c>
      <c r="G20" s="4">
        <v>239000</v>
      </c>
    </row>
    <row r="21" spans="1:8" ht="22.5" customHeight="1" x14ac:dyDescent="0.15">
      <c r="A21" s="23"/>
      <c r="B21" s="10"/>
      <c r="C21" s="20"/>
      <c r="D21" s="12"/>
      <c r="E21" s="11"/>
      <c r="F21" s="11" t="s">
        <v>26</v>
      </c>
      <c r="G21" s="12">
        <v>55000</v>
      </c>
    </row>
    <row r="22" spans="1:8" ht="24.75" customHeight="1" x14ac:dyDescent="0.15">
      <c r="A22" s="1" t="s">
        <v>27</v>
      </c>
      <c r="B22" s="14">
        <v>45000</v>
      </c>
      <c r="C22" s="21">
        <v>45000</v>
      </c>
      <c r="D22" s="16">
        <v>0</v>
      </c>
      <c r="E22" s="15"/>
      <c r="F22" s="15" t="s">
        <v>28</v>
      </c>
      <c r="G22" s="16">
        <v>45000</v>
      </c>
    </row>
    <row r="23" spans="1:8" ht="24.75" customHeight="1" x14ac:dyDescent="0.15">
      <c r="A23" s="1" t="s">
        <v>29</v>
      </c>
      <c r="B23" s="14">
        <v>6660</v>
      </c>
      <c r="C23" s="21">
        <v>10000</v>
      </c>
      <c r="D23" s="39">
        <v>3340</v>
      </c>
      <c r="E23" s="15"/>
      <c r="F23" s="15" t="s">
        <v>30</v>
      </c>
      <c r="G23" s="16">
        <v>10000</v>
      </c>
      <c r="H23" s="38"/>
    </row>
    <row r="24" spans="1:8" ht="45.75" customHeight="1" x14ac:dyDescent="0.15">
      <c r="A24" s="24" t="s">
        <v>60</v>
      </c>
      <c r="B24" s="14">
        <v>0</v>
      </c>
      <c r="C24" s="21">
        <v>0</v>
      </c>
      <c r="D24" s="16">
        <v>0</v>
      </c>
      <c r="E24" s="15"/>
      <c r="F24" s="15"/>
      <c r="G24" s="16">
        <v>0</v>
      </c>
    </row>
    <row r="25" spans="1:8" ht="24.75" customHeight="1" x14ac:dyDescent="0.15">
      <c r="A25" s="1" t="s">
        <v>31</v>
      </c>
      <c r="B25" s="14">
        <v>0</v>
      </c>
      <c r="C25" s="21">
        <v>220790</v>
      </c>
      <c r="D25" s="16">
        <v>220790</v>
      </c>
      <c r="E25" s="15"/>
      <c r="F25" s="15" t="s">
        <v>75</v>
      </c>
      <c r="G25" s="16"/>
    </row>
    <row r="26" spans="1:8" ht="24.75" customHeight="1" x14ac:dyDescent="0.15">
      <c r="A26" s="13" t="s">
        <v>62</v>
      </c>
      <c r="B26" s="21">
        <v>233788</v>
      </c>
      <c r="C26" s="21">
        <v>0</v>
      </c>
      <c r="D26" s="41" t="s">
        <v>74</v>
      </c>
      <c r="E26" s="15"/>
      <c r="F26" s="15"/>
      <c r="G26" s="16"/>
    </row>
    <row r="27" spans="1:8" ht="24.75" customHeight="1" x14ac:dyDescent="0.15">
      <c r="A27" s="32" t="s">
        <v>35</v>
      </c>
      <c r="B27" s="53">
        <f>SUM(B3:B26)</f>
        <v>2086970</v>
      </c>
      <c r="C27" s="53">
        <f>C3+C4+C13+C17+C18+C19+C20+C22+C23+C25</f>
        <v>1519790</v>
      </c>
      <c r="D27" s="54" t="s">
        <v>71</v>
      </c>
      <c r="E27" s="15"/>
      <c r="F27" s="15"/>
      <c r="G27" s="17"/>
      <c r="H27" s="38"/>
    </row>
    <row r="28" spans="1:8" ht="22.5" customHeight="1" x14ac:dyDescent="0.15">
      <c r="C28" s="38" t="s">
        <v>55</v>
      </c>
      <c r="D28" s="38"/>
    </row>
    <row r="29" spans="1:8" ht="22.5" customHeight="1" x14ac:dyDescent="0.15">
      <c r="C29" s="38" t="s">
        <v>55</v>
      </c>
    </row>
  </sheetData>
  <mergeCells count="1">
    <mergeCell ref="E2:G2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CEBC-7654-40EF-9EE0-FDF219110D06}">
  <dimension ref="A1:G15"/>
  <sheetViews>
    <sheetView tabSelected="1" workbookViewId="0">
      <selection activeCell="C14" sqref="C14"/>
    </sheetView>
  </sheetViews>
  <sheetFormatPr defaultRowHeight="21" customHeight="1" x14ac:dyDescent="0.15"/>
  <cols>
    <col min="1" max="1" width="10" customWidth="1"/>
    <col min="2" max="2" width="11.875" customWidth="1"/>
    <col min="3" max="3" width="9.375" customWidth="1"/>
    <col min="4" max="4" width="12.25" customWidth="1"/>
    <col min="5" max="5" width="30.5" customWidth="1"/>
    <col min="6" max="6" width="10.625" customWidth="1"/>
  </cols>
  <sheetData>
    <row r="1" spans="1:7" ht="21" customHeight="1" x14ac:dyDescent="0.15">
      <c r="B1" s="65" t="s">
        <v>103</v>
      </c>
      <c r="C1" s="66"/>
      <c r="D1" s="66"/>
      <c r="E1" s="66"/>
      <c r="F1" s="66"/>
    </row>
    <row r="2" spans="1:7" ht="21" customHeight="1" x14ac:dyDescent="0.15">
      <c r="B2" s="43"/>
      <c r="C2" s="44"/>
      <c r="D2" s="44"/>
      <c r="E2" s="44"/>
      <c r="F2" s="44"/>
    </row>
    <row r="3" spans="1:7" ht="21" customHeight="1" x14ac:dyDescent="0.15">
      <c r="A3" t="s">
        <v>6</v>
      </c>
      <c r="F3" s="52" t="s">
        <v>32</v>
      </c>
    </row>
    <row r="4" spans="1:7" ht="36.75" customHeight="1" x14ac:dyDescent="0.15">
      <c r="A4" s="32" t="s">
        <v>41</v>
      </c>
      <c r="B4" s="40" t="s">
        <v>57</v>
      </c>
      <c r="C4" s="45" t="s">
        <v>58</v>
      </c>
      <c r="D4" s="25" t="s">
        <v>39</v>
      </c>
      <c r="E4" s="62" t="s">
        <v>36</v>
      </c>
      <c r="F4" s="67"/>
    </row>
    <row r="5" spans="1:7" ht="25.5" customHeight="1" x14ac:dyDescent="0.15">
      <c r="A5" s="1" t="s">
        <v>0</v>
      </c>
      <c r="B5" s="21">
        <v>488896</v>
      </c>
      <c r="C5" s="16">
        <v>557407</v>
      </c>
      <c r="D5" s="30">
        <v>68511</v>
      </c>
      <c r="E5" s="15" t="s">
        <v>104</v>
      </c>
      <c r="F5" s="16">
        <v>557407</v>
      </c>
      <c r="G5" s="38"/>
    </row>
    <row r="6" spans="1:7" ht="29.25" customHeight="1" x14ac:dyDescent="0.15">
      <c r="A6" s="37" t="s">
        <v>4</v>
      </c>
      <c r="B6" s="18">
        <v>1071000</v>
      </c>
      <c r="C6" s="6">
        <v>701000</v>
      </c>
      <c r="D6" s="50">
        <f>SUM(C6-B6)</f>
        <v>-370000</v>
      </c>
      <c r="E6" t="s">
        <v>37</v>
      </c>
      <c r="F6" s="7">
        <v>451000</v>
      </c>
      <c r="G6" s="38"/>
    </row>
    <row r="7" spans="1:7" ht="21" customHeight="1" x14ac:dyDescent="0.15">
      <c r="A7" s="5"/>
      <c r="B7" s="19"/>
      <c r="C7" s="6"/>
      <c r="D7" s="19"/>
      <c r="E7" s="48"/>
      <c r="F7" s="7"/>
    </row>
    <row r="8" spans="1:7" ht="27.75" customHeight="1" x14ac:dyDescent="0.15">
      <c r="A8" s="5"/>
      <c r="B8" s="19"/>
      <c r="C8" s="6"/>
      <c r="D8" s="19"/>
      <c r="E8" s="48" t="s">
        <v>38</v>
      </c>
      <c r="F8" s="7">
        <v>250000</v>
      </c>
    </row>
    <row r="9" spans="1:7" ht="27.75" customHeight="1" x14ac:dyDescent="0.15">
      <c r="A9" s="5"/>
      <c r="B9" s="19"/>
      <c r="C9" s="6"/>
      <c r="D9" s="19"/>
      <c r="E9" s="57"/>
      <c r="F9" s="12"/>
    </row>
    <row r="10" spans="1:7" ht="21" customHeight="1" x14ac:dyDescent="0.15">
      <c r="A10" s="22" t="s">
        <v>3</v>
      </c>
      <c r="B10" s="18">
        <v>332582</v>
      </c>
      <c r="C10" s="2">
        <v>346009</v>
      </c>
      <c r="D10" s="34">
        <v>13427</v>
      </c>
      <c r="E10" t="s">
        <v>1</v>
      </c>
      <c r="F10" s="7">
        <v>330000</v>
      </c>
      <c r="G10" s="38"/>
    </row>
    <row r="11" spans="1:7" ht="33.75" customHeight="1" x14ac:dyDescent="0.15">
      <c r="A11" s="5"/>
      <c r="B11" s="19"/>
      <c r="C11" s="6"/>
      <c r="D11" s="19"/>
      <c r="E11" s="8" t="s">
        <v>114</v>
      </c>
      <c r="F11" s="7">
        <v>16000</v>
      </c>
    </row>
    <row r="12" spans="1:7" ht="21" customHeight="1" x14ac:dyDescent="0.15">
      <c r="A12" s="5"/>
      <c r="B12" s="19"/>
      <c r="C12" s="6"/>
      <c r="D12" s="19"/>
      <c r="E12" s="5"/>
      <c r="F12" s="7"/>
    </row>
    <row r="13" spans="1:7" ht="21" customHeight="1" x14ac:dyDescent="0.15">
      <c r="A13" s="9"/>
      <c r="B13" s="20"/>
      <c r="C13" s="10"/>
      <c r="D13" s="20"/>
      <c r="E13" t="s">
        <v>2</v>
      </c>
      <c r="F13" s="7">
        <v>9</v>
      </c>
    </row>
    <row r="14" spans="1:7" ht="30" customHeight="1" x14ac:dyDescent="0.15">
      <c r="A14" s="32" t="s">
        <v>42</v>
      </c>
      <c r="B14" s="21">
        <f>SUM(B5:B13)</f>
        <v>1892478</v>
      </c>
      <c r="C14" s="14">
        <v>1604416</v>
      </c>
      <c r="D14" s="71">
        <f>SUM(C14-B14)</f>
        <v>-288062</v>
      </c>
      <c r="E14" s="15"/>
      <c r="F14" s="29" t="s">
        <v>40</v>
      </c>
      <c r="G14" s="38"/>
    </row>
    <row r="15" spans="1:7" ht="21" customHeight="1" x14ac:dyDescent="0.15">
      <c r="D15" s="38">
        <f>SUM(D5:D13)</f>
        <v>-288062</v>
      </c>
    </row>
  </sheetData>
  <mergeCells count="2">
    <mergeCell ref="B1:F1"/>
    <mergeCell ref="E4:F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&amp;C&amp;10- 9 -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81FA2-F78E-4BC8-ADA6-0540B150EC9B}">
  <sheetPr>
    <pageSetUpPr fitToPage="1"/>
  </sheetPr>
  <dimension ref="A1:H29"/>
  <sheetViews>
    <sheetView topLeftCell="A19" workbookViewId="0">
      <selection activeCell="D28" sqref="D28"/>
    </sheetView>
  </sheetViews>
  <sheetFormatPr defaultRowHeight="22.5" customHeight="1" x14ac:dyDescent="0.15"/>
  <cols>
    <col min="1" max="1" width="20.625" customWidth="1"/>
    <col min="2" max="2" width="14.625" customWidth="1"/>
    <col min="3" max="3" width="9.25" bestFit="1" customWidth="1"/>
    <col min="4" max="4" width="12.125" customWidth="1"/>
    <col min="6" max="6" width="26.375" customWidth="1"/>
    <col min="7" max="7" width="8.375" customWidth="1"/>
  </cols>
  <sheetData>
    <row r="1" spans="1:8" ht="33" customHeight="1" x14ac:dyDescent="0.15">
      <c r="A1" t="s">
        <v>5</v>
      </c>
      <c r="G1" s="52" t="s">
        <v>32</v>
      </c>
    </row>
    <row r="2" spans="1:8" ht="30" customHeight="1" x14ac:dyDescent="0.15">
      <c r="A2" s="36" t="s">
        <v>34</v>
      </c>
      <c r="B2" s="42" t="s">
        <v>57</v>
      </c>
      <c r="C2" s="25" t="s">
        <v>52</v>
      </c>
      <c r="D2" s="45" t="s">
        <v>63</v>
      </c>
      <c r="E2" s="62" t="s">
        <v>33</v>
      </c>
      <c r="F2" s="63"/>
      <c r="G2" s="64"/>
    </row>
    <row r="3" spans="1:8" ht="24.95" customHeight="1" x14ac:dyDescent="0.15">
      <c r="A3" s="22" t="s">
        <v>87</v>
      </c>
      <c r="B3" s="14">
        <v>9848</v>
      </c>
      <c r="C3" s="21">
        <v>20000</v>
      </c>
      <c r="D3" s="16">
        <v>10152</v>
      </c>
      <c r="E3" s="15"/>
      <c r="F3" s="15" t="s">
        <v>88</v>
      </c>
      <c r="G3" s="16">
        <v>20000</v>
      </c>
      <c r="H3" s="38"/>
    </row>
    <row r="4" spans="1:8" ht="39" customHeight="1" x14ac:dyDescent="0.15">
      <c r="A4" s="22" t="s">
        <v>93</v>
      </c>
      <c r="B4" s="2">
        <v>1525010</v>
      </c>
      <c r="C4" s="18">
        <v>1828000</v>
      </c>
      <c r="D4" s="4">
        <v>302990</v>
      </c>
      <c r="E4" s="32" t="s">
        <v>8</v>
      </c>
      <c r="F4" s="26" t="s">
        <v>59</v>
      </c>
      <c r="G4" s="16">
        <v>35000</v>
      </c>
      <c r="H4" s="38"/>
    </row>
    <row r="5" spans="1:8" ht="24.95" customHeight="1" x14ac:dyDescent="0.15">
      <c r="A5" s="37"/>
      <c r="B5" s="6"/>
      <c r="C5" s="19"/>
      <c r="D5" s="7"/>
      <c r="E5" s="33" t="s">
        <v>9</v>
      </c>
      <c r="F5" t="s">
        <v>10</v>
      </c>
      <c r="G5" s="7">
        <v>45000</v>
      </c>
    </row>
    <row r="6" spans="1:8" ht="24.95" customHeight="1" x14ac:dyDescent="0.15">
      <c r="A6" s="37"/>
      <c r="B6" s="6"/>
      <c r="C6" s="19"/>
      <c r="D6" s="7"/>
      <c r="E6" s="33"/>
      <c r="F6" t="s">
        <v>11</v>
      </c>
      <c r="G6" s="7">
        <v>20000</v>
      </c>
    </row>
    <row r="7" spans="1:8" ht="24.95" customHeight="1" x14ac:dyDescent="0.15">
      <c r="A7" s="37"/>
      <c r="B7" s="6"/>
      <c r="C7" s="19"/>
      <c r="D7" s="7"/>
      <c r="E7" s="27"/>
      <c r="F7" s="11" t="s">
        <v>43</v>
      </c>
      <c r="G7" s="12">
        <v>20000</v>
      </c>
    </row>
    <row r="8" spans="1:8" ht="24.95" customHeight="1" x14ac:dyDescent="0.15">
      <c r="A8" s="37"/>
      <c r="B8" s="6"/>
      <c r="C8" s="19"/>
      <c r="D8" s="7"/>
      <c r="E8" s="33" t="s">
        <v>12</v>
      </c>
      <c r="F8" t="s">
        <v>90</v>
      </c>
      <c r="G8" s="7">
        <v>270000</v>
      </c>
    </row>
    <row r="9" spans="1:8" ht="24.95" customHeight="1" x14ac:dyDescent="0.15">
      <c r="A9" s="37"/>
      <c r="B9" s="6"/>
      <c r="C9" s="19"/>
      <c r="D9" s="7"/>
      <c r="E9" s="32" t="s">
        <v>13</v>
      </c>
      <c r="F9" s="15" t="s">
        <v>46</v>
      </c>
      <c r="G9" s="47">
        <v>150000</v>
      </c>
    </row>
    <row r="10" spans="1:8" ht="24.95" customHeight="1" x14ac:dyDescent="0.15">
      <c r="A10" s="37"/>
      <c r="B10" s="6"/>
      <c r="C10" s="19"/>
      <c r="D10" s="7"/>
      <c r="E10" s="27" t="s">
        <v>49</v>
      </c>
      <c r="F10" s="31" t="s">
        <v>50</v>
      </c>
      <c r="G10" s="12">
        <v>20000</v>
      </c>
    </row>
    <row r="11" spans="1:8" ht="24.95" customHeight="1" x14ac:dyDescent="0.15">
      <c r="A11" s="37"/>
      <c r="B11" s="6"/>
      <c r="C11" s="19"/>
      <c r="D11" s="7"/>
      <c r="E11" s="32" t="s">
        <v>15</v>
      </c>
      <c r="F11" s="15"/>
      <c r="G11" s="16">
        <v>20000</v>
      </c>
    </row>
    <row r="12" spans="1:8" ht="24.95" customHeight="1" x14ac:dyDescent="0.15">
      <c r="A12" s="37"/>
      <c r="B12" s="28"/>
      <c r="C12" s="28"/>
      <c r="D12" s="19"/>
      <c r="E12" s="32" t="s">
        <v>16</v>
      </c>
      <c r="F12" s="15" t="s">
        <v>91</v>
      </c>
      <c r="G12" s="16">
        <v>3000</v>
      </c>
    </row>
    <row r="13" spans="1:8" ht="24.95" customHeight="1" x14ac:dyDescent="0.15">
      <c r="A13" s="37"/>
      <c r="B13" s="6"/>
      <c r="C13" s="19"/>
      <c r="D13" s="7"/>
      <c r="E13" s="35" t="s">
        <v>47</v>
      </c>
      <c r="F13" s="3" t="s">
        <v>45</v>
      </c>
      <c r="G13" s="4">
        <v>75000</v>
      </c>
    </row>
    <row r="14" spans="1:8" ht="24.95" customHeight="1" x14ac:dyDescent="0.15">
      <c r="A14" s="37"/>
      <c r="B14" s="6"/>
      <c r="C14" s="19"/>
      <c r="D14" s="7"/>
      <c r="E14" s="33"/>
      <c r="F14" t="s">
        <v>98</v>
      </c>
      <c r="G14" s="7">
        <v>800000</v>
      </c>
    </row>
    <row r="15" spans="1:8" ht="24.95" customHeight="1" x14ac:dyDescent="0.15">
      <c r="A15" s="37"/>
      <c r="B15" s="19"/>
      <c r="C15" s="19"/>
      <c r="D15" s="7"/>
      <c r="E15" s="55"/>
      <c r="F15" t="s">
        <v>99</v>
      </c>
      <c r="G15" s="7">
        <v>370000</v>
      </c>
    </row>
    <row r="16" spans="1:8" ht="24.95" customHeight="1" x14ac:dyDescent="0.15">
      <c r="A16" s="23"/>
      <c r="B16" s="20"/>
      <c r="C16" s="19"/>
      <c r="D16" s="7"/>
      <c r="E16" s="27"/>
      <c r="F16" s="56"/>
      <c r="G16" s="12"/>
    </row>
    <row r="17" spans="1:8" ht="25.5" customHeight="1" x14ac:dyDescent="0.15">
      <c r="A17" s="1" t="s">
        <v>18</v>
      </c>
      <c r="B17" s="14">
        <v>6429</v>
      </c>
      <c r="C17" s="21">
        <v>20000</v>
      </c>
      <c r="D17" s="41">
        <v>13571</v>
      </c>
      <c r="E17" s="15"/>
      <c r="F17" s="15" t="s">
        <v>19</v>
      </c>
      <c r="G17" s="16">
        <v>20000</v>
      </c>
      <c r="H17" s="38"/>
    </row>
    <row r="18" spans="1:8" ht="50.25" customHeight="1" x14ac:dyDescent="0.15">
      <c r="A18" s="24" t="s">
        <v>20</v>
      </c>
      <c r="B18" s="14">
        <v>0</v>
      </c>
      <c r="C18" s="21">
        <v>120000</v>
      </c>
      <c r="D18" s="16">
        <v>120000</v>
      </c>
      <c r="E18" s="15"/>
      <c r="F18" s="15" t="s">
        <v>21</v>
      </c>
      <c r="G18" s="16">
        <v>120000</v>
      </c>
    </row>
    <row r="19" spans="1:8" ht="24.75" customHeight="1" x14ac:dyDescent="0.15">
      <c r="A19" s="1" t="s">
        <v>22</v>
      </c>
      <c r="B19" s="14">
        <v>47688</v>
      </c>
      <c r="C19" s="21">
        <v>70000</v>
      </c>
      <c r="D19" s="41">
        <v>22312</v>
      </c>
      <c r="E19" s="15"/>
      <c r="F19" s="15" t="s">
        <v>23</v>
      </c>
      <c r="G19" s="16">
        <v>70000</v>
      </c>
      <c r="H19" s="38"/>
    </row>
    <row r="20" spans="1:8" ht="22.5" customHeight="1" x14ac:dyDescent="0.15">
      <c r="A20" s="22" t="s">
        <v>24</v>
      </c>
      <c r="B20" s="2">
        <v>55000</v>
      </c>
      <c r="C20" s="18">
        <v>55000</v>
      </c>
      <c r="D20" s="49">
        <v>0</v>
      </c>
      <c r="E20" s="3"/>
      <c r="F20" s="11" t="s">
        <v>26</v>
      </c>
      <c r="G20" s="12">
        <v>55000</v>
      </c>
    </row>
    <row r="21" spans="1:8" ht="24.75" customHeight="1" x14ac:dyDescent="0.15">
      <c r="A21" s="1" t="s">
        <v>27</v>
      </c>
      <c r="B21" s="14">
        <v>45000</v>
      </c>
      <c r="C21" s="21">
        <v>45000</v>
      </c>
      <c r="D21" s="16">
        <v>0</v>
      </c>
      <c r="E21" s="15"/>
      <c r="F21" s="15" t="s">
        <v>28</v>
      </c>
      <c r="G21" s="16">
        <v>45000</v>
      </c>
    </row>
    <row r="22" spans="1:8" ht="24.75" customHeight="1" x14ac:dyDescent="0.15">
      <c r="A22" s="1" t="s">
        <v>29</v>
      </c>
      <c r="B22" s="14">
        <v>0</v>
      </c>
      <c r="C22" s="21">
        <v>10000</v>
      </c>
      <c r="D22" s="39">
        <v>10000</v>
      </c>
      <c r="E22" s="15"/>
      <c r="F22" s="15" t="s">
        <v>30</v>
      </c>
      <c r="G22" s="16">
        <v>10000</v>
      </c>
      <c r="H22" s="38"/>
    </row>
    <row r="23" spans="1:8" ht="24.75" customHeight="1" x14ac:dyDescent="0.15">
      <c r="A23" s="24" t="s">
        <v>60</v>
      </c>
      <c r="B23" s="14">
        <v>0</v>
      </c>
      <c r="C23" s="21">
        <v>10000</v>
      </c>
      <c r="D23" s="39">
        <v>10000</v>
      </c>
      <c r="E23" s="15"/>
      <c r="F23" s="26" t="s">
        <v>95</v>
      </c>
      <c r="G23" s="16">
        <v>10000</v>
      </c>
      <c r="H23" s="38"/>
    </row>
    <row r="24" spans="1:8" ht="38.450000000000003" customHeight="1" x14ac:dyDescent="0.15">
      <c r="A24" s="24" t="s">
        <v>96</v>
      </c>
      <c r="B24" s="14"/>
      <c r="C24" s="21">
        <v>20000</v>
      </c>
      <c r="D24" s="16">
        <v>20000</v>
      </c>
      <c r="E24" s="15"/>
      <c r="F24" s="26" t="s">
        <v>96</v>
      </c>
      <c r="G24" s="16">
        <v>20000</v>
      </c>
    </row>
    <row r="25" spans="1:8" ht="24.75" customHeight="1" x14ac:dyDescent="0.15">
      <c r="A25" s="1" t="s">
        <v>31</v>
      </c>
      <c r="B25" s="14">
        <v>0</v>
      </c>
      <c r="C25" s="21">
        <v>407903</v>
      </c>
      <c r="D25" s="16">
        <v>407903</v>
      </c>
      <c r="E25" s="15"/>
      <c r="F25" s="15"/>
      <c r="G25" s="16"/>
    </row>
    <row r="26" spans="1:8" ht="24.75" customHeight="1" x14ac:dyDescent="0.15">
      <c r="A26" s="13" t="s">
        <v>62</v>
      </c>
      <c r="B26" s="21">
        <v>488896</v>
      </c>
      <c r="C26" s="21">
        <v>0</v>
      </c>
      <c r="D26" s="41" t="s">
        <v>102</v>
      </c>
      <c r="E26" s="15"/>
      <c r="F26" s="15"/>
      <c r="G26" s="16"/>
    </row>
    <row r="27" spans="1:8" ht="24.75" customHeight="1" x14ac:dyDescent="0.15">
      <c r="A27" s="32" t="s">
        <v>35</v>
      </c>
      <c r="B27" s="53">
        <f>SUM(B3:B26)</f>
        <v>2177871</v>
      </c>
      <c r="C27" s="53">
        <v>2605903</v>
      </c>
      <c r="D27" s="54">
        <v>428032</v>
      </c>
      <c r="E27" s="15"/>
      <c r="F27" s="15"/>
      <c r="G27" s="17"/>
      <c r="H27" s="38"/>
    </row>
    <row r="28" spans="1:8" ht="22.5" customHeight="1" x14ac:dyDescent="0.15">
      <c r="C28" s="38">
        <f>SUM(C3:C25)</f>
        <v>2605903</v>
      </c>
      <c r="D28" s="38"/>
    </row>
    <row r="29" spans="1:8" ht="22.5" customHeight="1" x14ac:dyDescent="0.15">
      <c r="C29" s="38" t="s">
        <v>55</v>
      </c>
    </row>
  </sheetData>
  <mergeCells count="1">
    <mergeCell ref="E2:G2"/>
  </mergeCells>
  <phoneticPr fontId="2"/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B497-6CDA-40F0-815B-CAD525E02166}">
  <dimension ref="A1:G14"/>
  <sheetViews>
    <sheetView topLeftCell="A4" workbookViewId="0">
      <selection activeCell="G10" sqref="G10"/>
    </sheetView>
  </sheetViews>
  <sheetFormatPr defaultRowHeight="21" customHeight="1" x14ac:dyDescent="0.15"/>
  <cols>
    <col min="1" max="1" width="10" customWidth="1"/>
    <col min="2" max="2" width="11.875" customWidth="1"/>
    <col min="3" max="3" width="9.375" customWidth="1"/>
    <col min="4" max="4" width="12.25" customWidth="1"/>
    <col min="5" max="5" width="30.5" customWidth="1"/>
    <col min="6" max="6" width="10.625" customWidth="1"/>
  </cols>
  <sheetData>
    <row r="1" spans="1:7" ht="21" customHeight="1" x14ac:dyDescent="0.15">
      <c r="B1" s="65" t="s">
        <v>94</v>
      </c>
      <c r="C1" s="66"/>
      <c r="D1" s="66"/>
      <c r="E1" s="66"/>
      <c r="F1" s="66"/>
    </row>
    <row r="2" spans="1:7" ht="21" customHeight="1" x14ac:dyDescent="0.15">
      <c r="B2" s="43"/>
      <c r="C2" s="44"/>
      <c r="D2" s="44"/>
      <c r="E2" s="44"/>
      <c r="F2" s="44"/>
    </row>
    <row r="3" spans="1:7" ht="21" customHeight="1" x14ac:dyDescent="0.15">
      <c r="A3" t="s">
        <v>6</v>
      </c>
      <c r="F3" s="52" t="s">
        <v>32</v>
      </c>
    </row>
    <row r="4" spans="1:7" ht="36.75" customHeight="1" x14ac:dyDescent="0.15">
      <c r="A4" s="32" t="s">
        <v>41</v>
      </c>
      <c r="B4" s="40" t="s">
        <v>57</v>
      </c>
      <c r="C4" s="45" t="s">
        <v>58</v>
      </c>
      <c r="D4" s="25" t="s">
        <v>39</v>
      </c>
      <c r="E4" s="62" t="s">
        <v>36</v>
      </c>
      <c r="F4" s="67"/>
    </row>
    <row r="5" spans="1:7" ht="25.5" customHeight="1" x14ac:dyDescent="0.15">
      <c r="A5" s="1" t="s">
        <v>0</v>
      </c>
      <c r="B5" s="21">
        <v>467974</v>
      </c>
      <c r="C5" s="16">
        <v>488896</v>
      </c>
      <c r="D5" s="30">
        <v>20922</v>
      </c>
      <c r="E5" s="15" t="s">
        <v>92</v>
      </c>
      <c r="F5" s="16">
        <v>488896</v>
      </c>
      <c r="G5" s="38"/>
    </row>
    <row r="6" spans="1:7" ht="29.25" customHeight="1" x14ac:dyDescent="0.15">
      <c r="A6" s="37" t="s">
        <v>4</v>
      </c>
      <c r="B6" s="18">
        <v>1461000</v>
      </c>
      <c r="C6" s="6">
        <v>1871000</v>
      </c>
      <c r="D6" s="50">
        <v>410000</v>
      </c>
      <c r="E6" t="s">
        <v>37</v>
      </c>
      <c r="F6" s="7">
        <v>451000</v>
      </c>
      <c r="G6" s="38"/>
    </row>
    <row r="7" spans="1:7" ht="21" customHeight="1" x14ac:dyDescent="0.15">
      <c r="A7" s="5"/>
      <c r="B7" s="19"/>
      <c r="C7" s="6"/>
      <c r="D7" s="19"/>
      <c r="E7" s="48" t="s">
        <v>38</v>
      </c>
      <c r="F7" s="7">
        <v>250000</v>
      </c>
    </row>
    <row r="8" spans="1:7" ht="27.75" customHeight="1" x14ac:dyDescent="0.15">
      <c r="A8" s="5"/>
      <c r="B8" s="19"/>
      <c r="C8" s="6"/>
      <c r="D8" s="19"/>
      <c r="E8" s="48" t="s">
        <v>100</v>
      </c>
      <c r="F8" s="7">
        <v>370000</v>
      </c>
    </row>
    <row r="9" spans="1:7" ht="27.75" customHeight="1" x14ac:dyDescent="0.15">
      <c r="A9" s="5"/>
      <c r="B9" s="19"/>
      <c r="C9" s="6"/>
      <c r="D9" s="19"/>
      <c r="E9" s="57" t="s">
        <v>101</v>
      </c>
      <c r="F9" s="12">
        <v>800000</v>
      </c>
    </row>
    <row r="10" spans="1:7" ht="21" customHeight="1" x14ac:dyDescent="0.15">
      <c r="A10" s="22" t="s">
        <v>3</v>
      </c>
      <c r="B10" s="18">
        <v>248897</v>
      </c>
      <c r="C10" s="2">
        <v>246007</v>
      </c>
      <c r="D10" s="34">
        <v>-2890</v>
      </c>
      <c r="E10" t="s">
        <v>1</v>
      </c>
      <c r="F10" s="7">
        <v>230000</v>
      </c>
      <c r="G10" s="38"/>
    </row>
    <row r="11" spans="1:7" ht="33.75" customHeight="1" x14ac:dyDescent="0.15">
      <c r="A11" s="5"/>
      <c r="B11" s="19"/>
      <c r="C11" s="6"/>
      <c r="D11" s="19"/>
      <c r="E11" s="8" t="s">
        <v>97</v>
      </c>
      <c r="F11" s="7">
        <v>16000</v>
      </c>
    </row>
    <row r="12" spans="1:7" ht="21" customHeight="1" x14ac:dyDescent="0.15">
      <c r="A12" s="5"/>
      <c r="B12" s="19"/>
      <c r="C12" s="6"/>
      <c r="D12" s="19"/>
      <c r="E12" s="5"/>
      <c r="F12" s="7"/>
    </row>
    <row r="13" spans="1:7" ht="21" customHeight="1" x14ac:dyDescent="0.15">
      <c r="A13" s="9"/>
      <c r="B13" s="20"/>
      <c r="C13" s="10"/>
      <c r="D13" s="20"/>
      <c r="E13" t="s">
        <v>2</v>
      </c>
      <c r="F13" s="7">
        <v>7</v>
      </c>
    </row>
    <row r="14" spans="1:7" ht="30" customHeight="1" x14ac:dyDescent="0.15">
      <c r="A14" s="32" t="s">
        <v>42</v>
      </c>
      <c r="B14" s="21">
        <f>SUM(B5:B13)</f>
        <v>2177871</v>
      </c>
      <c r="C14" s="14">
        <v>2605903</v>
      </c>
      <c r="D14" s="30">
        <v>428032</v>
      </c>
      <c r="E14" s="15"/>
      <c r="F14" s="29" t="s">
        <v>40</v>
      </c>
      <c r="G14" s="38"/>
    </row>
  </sheetData>
  <mergeCells count="2">
    <mergeCell ref="B1:F1"/>
    <mergeCell ref="E4:F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7AA9-2188-416D-88F1-B5F4C25BA24B}">
  <sheetPr>
    <pageSetUpPr fitToPage="1"/>
  </sheetPr>
  <dimension ref="A1:H29"/>
  <sheetViews>
    <sheetView topLeftCell="A17" workbookViewId="0">
      <selection activeCell="D27" sqref="D27"/>
    </sheetView>
  </sheetViews>
  <sheetFormatPr defaultRowHeight="22.5" customHeight="1" x14ac:dyDescent="0.15"/>
  <cols>
    <col min="1" max="1" width="20.625" customWidth="1"/>
    <col min="2" max="2" width="14.625" customWidth="1"/>
    <col min="3" max="3" width="9.25" bestFit="1" customWidth="1"/>
    <col min="4" max="4" width="12.125" customWidth="1"/>
    <col min="6" max="6" width="26.375" customWidth="1"/>
    <col min="7" max="7" width="8.375" customWidth="1"/>
  </cols>
  <sheetData>
    <row r="1" spans="1:8" ht="33" customHeight="1" x14ac:dyDescent="0.15">
      <c r="A1" t="s">
        <v>5</v>
      </c>
      <c r="G1" s="52" t="s">
        <v>32</v>
      </c>
    </row>
    <row r="2" spans="1:8" ht="30" customHeight="1" x14ac:dyDescent="0.15">
      <c r="A2" s="36" t="s">
        <v>34</v>
      </c>
      <c r="B2" s="42" t="s">
        <v>57</v>
      </c>
      <c r="C2" s="25" t="s">
        <v>52</v>
      </c>
      <c r="D2" s="45" t="s">
        <v>63</v>
      </c>
      <c r="E2" s="62" t="s">
        <v>33</v>
      </c>
      <c r="F2" s="63"/>
      <c r="G2" s="64"/>
    </row>
    <row r="3" spans="1:8" ht="24.95" customHeight="1" x14ac:dyDescent="0.15">
      <c r="A3" s="22" t="s">
        <v>87</v>
      </c>
      <c r="B3" s="14">
        <v>12525</v>
      </c>
      <c r="C3" s="21">
        <v>20000</v>
      </c>
      <c r="D3" s="16">
        <v>7425</v>
      </c>
      <c r="E3" s="15"/>
      <c r="F3" s="15" t="s">
        <v>88</v>
      </c>
      <c r="G3" s="16">
        <v>20000</v>
      </c>
      <c r="H3" s="38"/>
    </row>
    <row r="4" spans="1:8" ht="39" customHeight="1" x14ac:dyDescent="0.15">
      <c r="A4" s="37" t="s">
        <v>54</v>
      </c>
      <c r="B4" s="2">
        <v>669416</v>
      </c>
      <c r="C4" s="18">
        <v>743000</v>
      </c>
      <c r="D4" s="4">
        <v>73584</v>
      </c>
      <c r="E4" s="32" t="s">
        <v>8</v>
      </c>
      <c r="F4" s="26" t="s">
        <v>59</v>
      </c>
      <c r="G4" s="16">
        <v>35000</v>
      </c>
      <c r="H4" s="38"/>
    </row>
    <row r="5" spans="1:8" ht="24.95" customHeight="1" x14ac:dyDescent="0.15">
      <c r="A5" s="37"/>
      <c r="B5" s="6"/>
      <c r="C5" s="19"/>
      <c r="D5" s="7"/>
      <c r="E5" s="33" t="s">
        <v>9</v>
      </c>
      <c r="F5" t="s">
        <v>10</v>
      </c>
      <c r="G5" s="7">
        <v>45000</v>
      </c>
    </row>
    <row r="6" spans="1:8" ht="24.95" customHeight="1" x14ac:dyDescent="0.15">
      <c r="A6" s="37"/>
      <c r="B6" s="6"/>
      <c r="C6" s="19"/>
      <c r="D6" s="7"/>
      <c r="E6" s="33"/>
      <c r="F6" t="s">
        <v>11</v>
      </c>
      <c r="G6" s="7">
        <v>20000</v>
      </c>
    </row>
    <row r="7" spans="1:8" ht="24.95" customHeight="1" x14ac:dyDescent="0.15">
      <c r="A7" s="37"/>
      <c r="B7" s="6"/>
      <c r="C7" s="19"/>
      <c r="D7" s="7"/>
      <c r="E7" s="27"/>
      <c r="F7" s="11" t="s">
        <v>43</v>
      </c>
      <c r="G7" s="12">
        <v>20000</v>
      </c>
    </row>
    <row r="8" spans="1:8" ht="24.95" customHeight="1" x14ac:dyDescent="0.15">
      <c r="A8" s="37"/>
      <c r="B8" s="6"/>
      <c r="C8" s="19"/>
      <c r="D8" s="7"/>
      <c r="E8" s="33" t="s">
        <v>12</v>
      </c>
      <c r="F8" t="s">
        <v>90</v>
      </c>
      <c r="G8" s="7">
        <v>270000</v>
      </c>
    </row>
    <row r="9" spans="1:8" ht="24.95" customHeight="1" x14ac:dyDescent="0.15">
      <c r="A9" s="37"/>
      <c r="B9" s="6"/>
      <c r="C9" s="19"/>
      <c r="D9" s="7"/>
      <c r="E9" s="32" t="s">
        <v>13</v>
      </c>
      <c r="F9" s="15" t="s">
        <v>46</v>
      </c>
      <c r="G9" s="47">
        <v>330000</v>
      </c>
    </row>
    <row r="10" spans="1:8" ht="24.95" customHeight="1" x14ac:dyDescent="0.15">
      <c r="A10" s="37"/>
      <c r="B10" s="6"/>
      <c r="C10" s="19"/>
      <c r="D10" s="7"/>
      <c r="E10" s="27" t="s">
        <v>49</v>
      </c>
      <c r="F10" s="31" t="s">
        <v>50</v>
      </c>
      <c r="G10" s="12">
        <v>20000</v>
      </c>
    </row>
    <row r="11" spans="1:8" ht="24.95" customHeight="1" x14ac:dyDescent="0.15">
      <c r="A11" s="37"/>
      <c r="B11" s="6"/>
      <c r="C11" s="19"/>
      <c r="D11" s="7"/>
      <c r="E11" s="32" t="s">
        <v>15</v>
      </c>
      <c r="F11" s="15"/>
      <c r="G11" s="16">
        <v>10000</v>
      </c>
    </row>
    <row r="12" spans="1:8" ht="24.95" customHeight="1" x14ac:dyDescent="0.15">
      <c r="A12" s="37"/>
      <c r="B12" s="28"/>
      <c r="C12" s="28"/>
      <c r="D12" s="19"/>
      <c r="E12" s="32" t="s">
        <v>16</v>
      </c>
      <c r="F12" s="15" t="s">
        <v>91</v>
      </c>
      <c r="G12" s="16">
        <v>3000</v>
      </c>
    </row>
    <row r="13" spans="1:8" ht="24.95" customHeight="1" x14ac:dyDescent="0.15">
      <c r="A13" s="37" t="s">
        <v>56</v>
      </c>
      <c r="B13" s="6"/>
      <c r="C13" s="19"/>
      <c r="D13" s="7"/>
      <c r="E13" s="35" t="s">
        <v>47</v>
      </c>
      <c r="F13" s="3" t="s">
        <v>45</v>
      </c>
      <c r="G13" s="4">
        <v>75000</v>
      </c>
    </row>
    <row r="14" spans="1:8" ht="24.95" customHeight="1" x14ac:dyDescent="0.15">
      <c r="A14" s="37"/>
      <c r="B14" s="6"/>
      <c r="C14" s="19"/>
      <c r="D14" s="7"/>
      <c r="E14" s="33"/>
      <c r="G14" s="7"/>
    </row>
    <row r="15" spans="1:8" ht="24.95" customHeight="1" x14ac:dyDescent="0.15">
      <c r="A15" s="37"/>
      <c r="B15" s="19"/>
      <c r="C15" s="19"/>
      <c r="D15" s="7"/>
      <c r="E15" s="55"/>
      <c r="G15" s="7"/>
    </row>
    <row r="16" spans="1:8" ht="24.95" customHeight="1" x14ac:dyDescent="0.15">
      <c r="A16" s="23"/>
      <c r="B16" s="20"/>
      <c r="C16" s="19"/>
      <c r="D16" s="7"/>
      <c r="E16" s="27"/>
      <c r="F16" s="56" t="s">
        <v>77</v>
      </c>
      <c r="G16" s="12">
        <v>150000</v>
      </c>
    </row>
    <row r="17" spans="1:8" ht="25.5" customHeight="1" x14ac:dyDescent="0.15">
      <c r="A17" s="1" t="s">
        <v>18</v>
      </c>
      <c r="B17" s="14">
        <v>12000</v>
      </c>
      <c r="C17" s="21">
        <v>20000</v>
      </c>
      <c r="D17" s="41">
        <v>8000</v>
      </c>
      <c r="E17" s="15"/>
      <c r="F17" s="15" t="s">
        <v>19</v>
      </c>
      <c r="G17" s="16">
        <v>20000</v>
      </c>
      <c r="H17" s="38"/>
    </row>
    <row r="18" spans="1:8" ht="50.25" customHeight="1" x14ac:dyDescent="0.15">
      <c r="A18" s="24" t="s">
        <v>20</v>
      </c>
      <c r="B18" s="14">
        <v>0</v>
      </c>
      <c r="C18" s="21">
        <v>120000</v>
      </c>
      <c r="D18" s="16">
        <v>120000</v>
      </c>
      <c r="E18" s="15"/>
      <c r="F18" s="15" t="s">
        <v>21</v>
      </c>
      <c r="G18" s="16">
        <v>120000</v>
      </c>
    </row>
    <row r="19" spans="1:8" ht="24.75" customHeight="1" x14ac:dyDescent="0.15">
      <c r="A19" s="1" t="s">
        <v>22</v>
      </c>
      <c r="B19" s="14">
        <v>0</v>
      </c>
      <c r="C19" s="21">
        <v>70000</v>
      </c>
      <c r="D19" s="41">
        <v>70000</v>
      </c>
      <c r="E19" s="15"/>
      <c r="F19" s="15" t="s">
        <v>23</v>
      </c>
      <c r="G19" s="16">
        <v>70000</v>
      </c>
      <c r="H19" s="38"/>
    </row>
    <row r="20" spans="1:8" ht="22.5" customHeight="1" x14ac:dyDescent="0.15">
      <c r="A20" s="22" t="s">
        <v>24</v>
      </c>
      <c r="B20" s="2">
        <v>55000</v>
      </c>
      <c r="C20" s="18">
        <v>55000</v>
      </c>
      <c r="D20" s="49">
        <v>0</v>
      </c>
      <c r="E20" s="3"/>
      <c r="F20" s="3"/>
      <c r="G20" s="4"/>
    </row>
    <row r="21" spans="1:8" ht="22.5" customHeight="1" x14ac:dyDescent="0.15">
      <c r="A21" s="23"/>
      <c r="B21" s="10"/>
      <c r="C21" s="20"/>
      <c r="D21" s="12"/>
      <c r="E21" s="11"/>
      <c r="F21" s="11" t="s">
        <v>26</v>
      </c>
      <c r="G21" s="12">
        <v>55000</v>
      </c>
    </row>
    <row r="22" spans="1:8" ht="24.75" customHeight="1" x14ac:dyDescent="0.15">
      <c r="A22" s="1" t="s">
        <v>27</v>
      </c>
      <c r="B22" s="14">
        <v>45000</v>
      </c>
      <c r="C22" s="21">
        <v>45000</v>
      </c>
      <c r="D22" s="16">
        <v>0</v>
      </c>
      <c r="E22" s="15"/>
      <c r="F22" s="15" t="s">
        <v>28</v>
      </c>
      <c r="G22" s="16">
        <v>45000</v>
      </c>
    </row>
    <row r="23" spans="1:8" ht="24.75" customHeight="1" x14ac:dyDescent="0.15">
      <c r="A23" s="1" t="s">
        <v>29</v>
      </c>
      <c r="B23" s="14">
        <v>0</v>
      </c>
      <c r="C23" s="21">
        <v>10000</v>
      </c>
      <c r="D23" s="39">
        <v>10000</v>
      </c>
      <c r="E23" s="15"/>
      <c r="F23" s="15" t="s">
        <v>30</v>
      </c>
      <c r="G23" s="16">
        <v>10000</v>
      </c>
      <c r="H23" s="38"/>
    </row>
    <row r="24" spans="1:8" ht="45.75" customHeight="1" x14ac:dyDescent="0.15">
      <c r="A24" s="24" t="s">
        <v>60</v>
      </c>
      <c r="B24" s="14">
        <v>0</v>
      </c>
      <c r="C24" s="21">
        <v>0</v>
      </c>
      <c r="D24" s="16">
        <v>0</v>
      </c>
      <c r="E24" s="15"/>
      <c r="F24" s="15"/>
      <c r="G24" s="16">
        <v>0</v>
      </c>
    </row>
    <row r="25" spans="1:8" ht="24.75" customHeight="1" x14ac:dyDescent="0.15">
      <c r="A25" s="1" t="s">
        <v>31</v>
      </c>
      <c r="B25" s="14">
        <v>0</v>
      </c>
      <c r="C25" s="21">
        <v>131978</v>
      </c>
      <c r="D25" s="16">
        <v>131978</v>
      </c>
      <c r="E25" s="15"/>
      <c r="F25" s="15"/>
      <c r="G25" s="16"/>
    </row>
    <row r="26" spans="1:8" ht="24.75" customHeight="1" x14ac:dyDescent="0.15">
      <c r="A26" s="13" t="s">
        <v>62</v>
      </c>
      <c r="B26" s="21">
        <v>467974</v>
      </c>
      <c r="C26" s="21">
        <v>0</v>
      </c>
      <c r="D26" s="41" t="s">
        <v>89</v>
      </c>
      <c r="E26" s="15"/>
      <c r="F26" s="15"/>
      <c r="G26" s="16"/>
    </row>
    <row r="27" spans="1:8" ht="24.75" customHeight="1" x14ac:dyDescent="0.15">
      <c r="A27" s="32" t="s">
        <v>35</v>
      </c>
      <c r="B27" s="53">
        <f>SUM(B3:B26)</f>
        <v>1261915</v>
      </c>
      <c r="C27" s="53">
        <f>C3+C4+C17+C18+C19+C20+C22+C23+C25</f>
        <v>1214978</v>
      </c>
      <c r="D27" s="54">
        <v>153063</v>
      </c>
      <c r="E27" s="15"/>
      <c r="F27" s="15"/>
      <c r="G27" s="17"/>
      <c r="H27" s="38"/>
    </row>
    <row r="28" spans="1:8" ht="22.5" customHeight="1" x14ac:dyDescent="0.15">
      <c r="C28" s="38">
        <f>SUM(C3:C25)</f>
        <v>1214978</v>
      </c>
      <c r="D28" s="38"/>
    </row>
    <row r="29" spans="1:8" ht="22.5" customHeight="1" x14ac:dyDescent="0.15">
      <c r="C29" s="38" t="s">
        <v>55</v>
      </c>
    </row>
  </sheetData>
  <mergeCells count="1">
    <mergeCell ref="E2:G2"/>
  </mergeCells>
  <phoneticPr fontId="2"/>
  <pageMargins left="0.7" right="0.7" top="0.75" bottom="0.75" header="0.3" footer="0.3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E1B6-1340-45EF-88F7-16E9AFEA5500}">
  <dimension ref="A1:G14"/>
  <sheetViews>
    <sheetView topLeftCell="A4" workbookViewId="0">
      <selection activeCell="D15" sqref="D15"/>
    </sheetView>
  </sheetViews>
  <sheetFormatPr defaultRowHeight="21" customHeight="1" x14ac:dyDescent="0.15"/>
  <cols>
    <col min="1" max="1" width="10" customWidth="1"/>
    <col min="2" max="2" width="14.875" customWidth="1"/>
    <col min="3" max="3" width="9.375" customWidth="1"/>
    <col min="4" max="4" width="12.25" customWidth="1"/>
    <col min="5" max="5" width="30.5" customWidth="1"/>
    <col min="6" max="6" width="10.625" customWidth="1"/>
  </cols>
  <sheetData>
    <row r="1" spans="1:7" ht="21" customHeight="1" x14ac:dyDescent="0.15">
      <c r="B1" s="65" t="s">
        <v>85</v>
      </c>
      <c r="C1" s="66"/>
      <c r="D1" s="66"/>
      <c r="E1" s="66"/>
      <c r="F1" s="66"/>
    </row>
    <row r="2" spans="1:7" ht="21" customHeight="1" x14ac:dyDescent="0.15">
      <c r="B2" s="43"/>
      <c r="C2" s="44"/>
      <c r="D2" s="44"/>
      <c r="E2" s="44"/>
      <c r="F2" s="44"/>
    </row>
    <row r="3" spans="1:7" ht="21" customHeight="1" x14ac:dyDescent="0.15">
      <c r="A3" t="s">
        <v>6</v>
      </c>
      <c r="F3" s="52" t="s">
        <v>32</v>
      </c>
    </row>
    <row r="4" spans="1:7" ht="36.75" customHeight="1" x14ac:dyDescent="0.15">
      <c r="A4" s="32" t="s">
        <v>41</v>
      </c>
      <c r="B4" s="40" t="s">
        <v>57</v>
      </c>
      <c r="C4" s="45" t="s">
        <v>58</v>
      </c>
      <c r="D4" s="25" t="s">
        <v>39</v>
      </c>
      <c r="E4" s="62" t="s">
        <v>36</v>
      </c>
      <c r="F4" s="67"/>
    </row>
    <row r="5" spans="1:7" ht="25.5" customHeight="1" x14ac:dyDescent="0.15">
      <c r="A5" s="1" t="s">
        <v>0</v>
      </c>
      <c r="B5" s="21">
        <v>317287</v>
      </c>
      <c r="C5" s="14">
        <v>467974</v>
      </c>
      <c r="D5" s="30">
        <v>150687</v>
      </c>
      <c r="E5" s="15" t="s">
        <v>86</v>
      </c>
      <c r="F5" s="16">
        <v>467974</v>
      </c>
      <c r="G5" s="38"/>
    </row>
    <row r="6" spans="1:7" ht="29.25" customHeight="1" x14ac:dyDescent="0.15">
      <c r="A6" s="37" t="s">
        <v>4</v>
      </c>
      <c r="B6" s="18">
        <v>701000</v>
      </c>
      <c r="C6" s="6">
        <v>701000</v>
      </c>
      <c r="D6" s="50">
        <v>0</v>
      </c>
      <c r="E6" t="s">
        <v>37</v>
      </c>
      <c r="F6" s="7">
        <v>451000</v>
      </c>
      <c r="G6" s="38"/>
    </row>
    <row r="7" spans="1:7" ht="21" customHeight="1" x14ac:dyDescent="0.15">
      <c r="A7" s="5"/>
      <c r="B7" s="19"/>
      <c r="C7" s="6"/>
      <c r="D7" s="19"/>
      <c r="F7" s="7"/>
    </row>
    <row r="8" spans="1:7" ht="27.75" customHeight="1" x14ac:dyDescent="0.15">
      <c r="A8" s="5"/>
      <c r="B8" s="19"/>
      <c r="C8" s="6"/>
      <c r="D8" s="19"/>
      <c r="E8" s="48" t="s">
        <v>38</v>
      </c>
      <c r="F8" s="7">
        <v>250000</v>
      </c>
    </row>
    <row r="9" spans="1:7" ht="27.75" customHeight="1" x14ac:dyDescent="0.15">
      <c r="A9" s="5"/>
      <c r="B9" s="19"/>
      <c r="C9" s="6"/>
      <c r="D9" s="19"/>
      <c r="E9" s="46"/>
      <c r="F9" s="12"/>
    </row>
    <row r="10" spans="1:7" ht="21" customHeight="1" x14ac:dyDescent="0.15">
      <c r="A10" s="22" t="s">
        <v>3</v>
      </c>
      <c r="B10" s="18">
        <v>243628</v>
      </c>
      <c r="C10" s="2">
        <v>246004</v>
      </c>
      <c r="D10" s="34">
        <v>2376</v>
      </c>
      <c r="E10" t="s">
        <v>1</v>
      </c>
      <c r="F10" s="7">
        <v>230000</v>
      </c>
      <c r="G10" s="38"/>
    </row>
    <row r="11" spans="1:7" ht="33.75" customHeight="1" x14ac:dyDescent="0.15">
      <c r="A11" s="5"/>
      <c r="B11" s="19"/>
      <c r="C11" s="6"/>
      <c r="D11" s="19"/>
      <c r="E11" s="8" t="s">
        <v>64</v>
      </c>
      <c r="F11" s="7">
        <v>16000</v>
      </c>
    </row>
    <row r="12" spans="1:7" ht="21" customHeight="1" x14ac:dyDescent="0.15">
      <c r="A12" s="5"/>
      <c r="B12" s="19"/>
      <c r="C12" s="6"/>
      <c r="D12" s="19"/>
      <c r="E12" s="5"/>
      <c r="F12" s="7"/>
    </row>
    <row r="13" spans="1:7" ht="21" customHeight="1" x14ac:dyDescent="0.15">
      <c r="A13" s="9"/>
      <c r="B13" s="20"/>
      <c r="C13" s="10"/>
      <c r="D13" s="20"/>
      <c r="E13" t="s">
        <v>2</v>
      </c>
      <c r="F13" s="7">
        <v>4</v>
      </c>
    </row>
    <row r="14" spans="1:7" ht="30" customHeight="1" x14ac:dyDescent="0.15">
      <c r="A14" s="32" t="s">
        <v>42</v>
      </c>
      <c r="B14" s="21">
        <f>SUM(B5:B13)</f>
        <v>1261915</v>
      </c>
      <c r="C14" s="14">
        <v>1414978</v>
      </c>
      <c r="D14" s="30">
        <v>153063</v>
      </c>
      <c r="E14" s="15"/>
      <c r="F14" s="29" t="s">
        <v>40</v>
      </c>
      <c r="G14" s="38"/>
    </row>
  </sheetData>
  <mergeCells count="2">
    <mergeCell ref="B1:F1"/>
    <mergeCell ref="E4:F4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opLeftCell="A13" workbookViewId="0">
      <selection activeCell="D5" sqref="D5"/>
    </sheetView>
  </sheetViews>
  <sheetFormatPr defaultRowHeight="22.5" customHeight="1" x14ac:dyDescent="0.15"/>
  <cols>
    <col min="1" max="1" width="20.625" customWidth="1"/>
    <col min="2" max="2" width="14.625" customWidth="1"/>
    <col min="3" max="3" width="9.25" bestFit="1" customWidth="1"/>
    <col min="4" max="4" width="12.125" customWidth="1"/>
    <col min="6" max="6" width="26.375" customWidth="1"/>
    <col min="7" max="7" width="8.375" customWidth="1"/>
  </cols>
  <sheetData>
    <row r="1" spans="1:8" ht="33" customHeight="1" x14ac:dyDescent="0.15">
      <c r="A1" t="s">
        <v>5</v>
      </c>
      <c r="G1" s="52" t="s">
        <v>32</v>
      </c>
    </row>
    <row r="2" spans="1:8" ht="30" customHeight="1" x14ac:dyDescent="0.15">
      <c r="A2" s="36" t="s">
        <v>34</v>
      </c>
      <c r="B2" s="42" t="s">
        <v>57</v>
      </c>
      <c r="C2" s="25" t="s">
        <v>52</v>
      </c>
      <c r="D2" s="45" t="s">
        <v>63</v>
      </c>
      <c r="E2" s="62" t="s">
        <v>33</v>
      </c>
      <c r="F2" s="63"/>
      <c r="G2" s="64"/>
    </row>
    <row r="3" spans="1:8" ht="24.95" customHeight="1" x14ac:dyDescent="0.15">
      <c r="A3" s="22" t="s">
        <v>53</v>
      </c>
      <c r="B3" s="14">
        <v>35863</v>
      </c>
      <c r="C3" s="21">
        <v>36000</v>
      </c>
      <c r="D3" s="16">
        <v>137</v>
      </c>
      <c r="E3" s="15"/>
      <c r="F3" s="15" t="s">
        <v>7</v>
      </c>
      <c r="G3" s="16">
        <v>36000</v>
      </c>
      <c r="H3" s="38"/>
    </row>
    <row r="4" spans="1:8" ht="39" customHeight="1" x14ac:dyDescent="0.15">
      <c r="A4" s="37" t="s">
        <v>54</v>
      </c>
      <c r="B4" s="2">
        <v>1615788</v>
      </c>
      <c r="C4" s="18">
        <f>SUM(G4:G16)</f>
        <v>806000</v>
      </c>
      <c r="D4" s="4" t="s">
        <v>84</v>
      </c>
      <c r="E4" s="32" t="s">
        <v>8</v>
      </c>
      <c r="F4" s="26" t="s">
        <v>59</v>
      </c>
      <c r="G4" s="16">
        <v>40000</v>
      </c>
      <c r="H4" s="38"/>
    </row>
    <row r="5" spans="1:8" ht="24.95" customHeight="1" x14ac:dyDescent="0.15">
      <c r="A5" s="37"/>
      <c r="B5" s="6"/>
      <c r="C5" s="19"/>
      <c r="D5" s="7"/>
      <c r="E5" s="33" t="s">
        <v>9</v>
      </c>
      <c r="F5" t="s">
        <v>10</v>
      </c>
      <c r="G5" s="7">
        <v>45000</v>
      </c>
    </row>
    <row r="6" spans="1:8" ht="24.95" customHeight="1" x14ac:dyDescent="0.15">
      <c r="A6" s="37"/>
      <c r="B6" s="6"/>
      <c r="C6" s="19"/>
      <c r="D6" s="7"/>
      <c r="E6" s="33"/>
      <c r="F6" t="s">
        <v>11</v>
      </c>
      <c r="G6" s="7">
        <v>20000</v>
      </c>
    </row>
    <row r="7" spans="1:8" ht="24.95" customHeight="1" x14ac:dyDescent="0.15">
      <c r="A7" s="37"/>
      <c r="B7" s="6"/>
      <c r="C7" s="19"/>
      <c r="D7" s="7"/>
      <c r="E7" s="27"/>
      <c r="F7" s="11" t="s">
        <v>43</v>
      </c>
      <c r="G7" s="12">
        <v>20000</v>
      </c>
    </row>
    <row r="8" spans="1:8" ht="24.95" customHeight="1" x14ac:dyDescent="0.15">
      <c r="A8" s="37"/>
      <c r="B8" s="6"/>
      <c r="C8" s="19"/>
      <c r="D8" s="7"/>
      <c r="E8" s="33" t="s">
        <v>12</v>
      </c>
      <c r="F8" t="s">
        <v>44</v>
      </c>
      <c r="G8" s="7">
        <v>250000</v>
      </c>
    </row>
    <row r="9" spans="1:8" ht="24.95" customHeight="1" x14ac:dyDescent="0.15">
      <c r="A9" s="37"/>
      <c r="B9" s="6"/>
      <c r="C9" s="19"/>
      <c r="D9" s="7"/>
      <c r="E9" s="32" t="s">
        <v>13</v>
      </c>
      <c r="F9" s="15" t="s">
        <v>46</v>
      </c>
      <c r="G9" s="47">
        <v>130000</v>
      </c>
    </row>
    <row r="10" spans="1:8" ht="24.95" customHeight="1" x14ac:dyDescent="0.15">
      <c r="A10" s="37"/>
      <c r="B10" s="6"/>
      <c r="C10" s="19"/>
      <c r="D10" s="7"/>
      <c r="E10" s="27" t="s">
        <v>49</v>
      </c>
      <c r="F10" s="31" t="s">
        <v>50</v>
      </c>
      <c r="G10" s="12">
        <v>20000</v>
      </c>
    </row>
    <row r="11" spans="1:8" ht="24.95" customHeight="1" x14ac:dyDescent="0.15">
      <c r="A11" s="37"/>
      <c r="B11" s="6"/>
      <c r="C11" s="19"/>
      <c r="D11" s="7"/>
      <c r="E11" s="32" t="s">
        <v>15</v>
      </c>
      <c r="F11" s="15"/>
      <c r="G11" s="16">
        <v>10000</v>
      </c>
    </row>
    <row r="12" spans="1:8" ht="24.95" customHeight="1" x14ac:dyDescent="0.15">
      <c r="A12" s="37"/>
      <c r="B12" s="28"/>
      <c r="C12" s="28"/>
      <c r="D12" s="19"/>
      <c r="E12" s="32" t="s">
        <v>16</v>
      </c>
      <c r="F12" s="15" t="s">
        <v>17</v>
      </c>
      <c r="G12" s="16">
        <v>20000</v>
      </c>
    </row>
    <row r="13" spans="1:8" ht="24.95" customHeight="1" x14ac:dyDescent="0.15">
      <c r="A13" s="37" t="s">
        <v>56</v>
      </c>
      <c r="B13" s="6"/>
      <c r="C13" s="19"/>
      <c r="D13" s="7"/>
      <c r="E13" s="35" t="s">
        <v>47</v>
      </c>
      <c r="F13" s="3" t="s">
        <v>45</v>
      </c>
      <c r="G13" s="4">
        <v>75000</v>
      </c>
    </row>
    <row r="14" spans="1:8" ht="24.95" customHeight="1" x14ac:dyDescent="0.15">
      <c r="A14" s="37"/>
      <c r="B14" s="6"/>
      <c r="C14" s="19"/>
      <c r="D14" s="7"/>
      <c r="E14" s="33"/>
      <c r="F14" t="s">
        <v>48</v>
      </c>
      <c r="G14" s="7">
        <v>20000</v>
      </c>
    </row>
    <row r="15" spans="1:8" ht="24.95" customHeight="1" x14ac:dyDescent="0.15">
      <c r="A15" s="37"/>
      <c r="B15" s="19"/>
      <c r="C15" s="19"/>
      <c r="D15" s="7"/>
      <c r="E15" s="55"/>
      <c r="F15" t="s">
        <v>14</v>
      </c>
      <c r="G15" s="7">
        <v>6000</v>
      </c>
    </row>
    <row r="16" spans="1:8" ht="24.95" customHeight="1" x14ac:dyDescent="0.15">
      <c r="A16" s="23"/>
      <c r="B16" s="20"/>
      <c r="C16" s="19"/>
      <c r="D16" s="7"/>
      <c r="E16" s="27"/>
      <c r="F16" s="56" t="s">
        <v>77</v>
      </c>
      <c r="G16" s="12">
        <v>150000</v>
      </c>
    </row>
    <row r="17" spans="1:8" ht="25.5" customHeight="1" x14ac:dyDescent="0.15">
      <c r="A17" s="1" t="s">
        <v>18</v>
      </c>
      <c r="B17" s="14">
        <v>57952</v>
      </c>
      <c r="C17" s="21">
        <v>20000</v>
      </c>
      <c r="D17" s="41" t="s">
        <v>79</v>
      </c>
      <c r="E17" s="15"/>
      <c r="F17" s="15" t="s">
        <v>19</v>
      </c>
      <c r="G17" s="16">
        <v>20000</v>
      </c>
      <c r="H17" s="38"/>
    </row>
    <row r="18" spans="1:8" ht="50.25" customHeight="1" x14ac:dyDescent="0.15">
      <c r="A18" s="24" t="s">
        <v>20</v>
      </c>
      <c r="B18" s="14">
        <v>120000</v>
      </c>
      <c r="C18" s="21">
        <v>120000</v>
      </c>
      <c r="D18" s="16">
        <v>0</v>
      </c>
      <c r="E18" s="15"/>
      <c r="F18" s="15" t="s">
        <v>21</v>
      </c>
      <c r="G18" s="16">
        <v>120000</v>
      </c>
    </row>
    <row r="19" spans="1:8" ht="24.75" customHeight="1" x14ac:dyDescent="0.15">
      <c r="A19" s="1" t="s">
        <v>22</v>
      </c>
      <c r="B19" s="14">
        <v>30693</v>
      </c>
      <c r="C19" s="21">
        <v>70000</v>
      </c>
      <c r="D19" s="41">
        <v>39307</v>
      </c>
      <c r="E19" s="15"/>
      <c r="F19" s="15" t="s">
        <v>23</v>
      </c>
      <c r="G19" s="16">
        <v>70000</v>
      </c>
      <c r="H19" s="38"/>
    </row>
    <row r="20" spans="1:8" ht="22.5" customHeight="1" x14ac:dyDescent="0.15">
      <c r="A20" s="22" t="s">
        <v>24</v>
      </c>
      <c r="B20" s="2">
        <v>287000</v>
      </c>
      <c r="C20" s="18">
        <v>287000</v>
      </c>
      <c r="D20" s="49">
        <v>0</v>
      </c>
      <c r="E20" s="3"/>
      <c r="F20" s="3" t="s">
        <v>25</v>
      </c>
      <c r="G20" s="4">
        <v>232000</v>
      </c>
    </row>
    <row r="21" spans="1:8" ht="22.5" customHeight="1" x14ac:dyDescent="0.15">
      <c r="A21" s="23"/>
      <c r="B21" s="10"/>
      <c r="C21" s="20"/>
      <c r="D21" s="12"/>
      <c r="E21" s="11"/>
      <c r="F21" s="11" t="s">
        <v>26</v>
      </c>
      <c r="G21" s="12">
        <v>55000</v>
      </c>
    </row>
    <row r="22" spans="1:8" ht="24.75" customHeight="1" x14ac:dyDescent="0.15">
      <c r="A22" s="1" t="s">
        <v>27</v>
      </c>
      <c r="B22" s="14">
        <v>45000</v>
      </c>
      <c r="C22" s="21">
        <v>45000</v>
      </c>
      <c r="D22" s="16">
        <v>0</v>
      </c>
      <c r="E22" s="15"/>
      <c r="F22" s="15" t="s">
        <v>28</v>
      </c>
      <c r="G22" s="16">
        <v>45000</v>
      </c>
    </row>
    <row r="23" spans="1:8" ht="24.75" customHeight="1" x14ac:dyDescent="0.15">
      <c r="A23" s="1" t="s">
        <v>29</v>
      </c>
      <c r="B23" s="14">
        <v>1109833</v>
      </c>
      <c r="C23" s="21">
        <v>10000</v>
      </c>
      <c r="D23" s="39" t="s">
        <v>80</v>
      </c>
      <c r="E23" s="15"/>
      <c r="F23" s="15" t="s">
        <v>30</v>
      </c>
      <c r="G23" s="16">
        <v>10000</v>
      </c>
      <c r="H23" s="38"/>
    </row>
    <row r="24" spans="1:8" ht="45.75" customHeight="1" x14ac:dyDescent="0.15">
      <c r="A24" s="24" t="s">
        <v>60</v>
      </c>
      <c r="B24" s="14">
        <v>0</v>
      </c>
      <c r="C24" s="21">
        <v>0</v>
      </c>
      <c r="D24" s="16">
        <v>0</v>
      </c>
      <c r="E24" s="15"/>
      <c r="F24" s="15"/>
      <c r="G24" s="16">
        <v>0</v>
      </c>
    </row>
    <row r="25" spans="1:8" ht="24.75" customHeight="1" x14ac:dyDescent="0.15">
      <c r="A25" s="1" t="s">
        <v>31</v>
      </c>
      <c r="B25" s="14">
        <v>0</v>
      </c>
      <c r="C25" s="21">
        <v>192291</v>
      </c>
      <c r="D25" s="16">
        <v>192291</v>
      </c>
      <c r="E25" s="15"/>
      <c r="F25" s="15" t="s">
        <v>75</v>
      </c>
      <c r="G25" s="16"/>
    </row>
    <row r="26" spans="1:8" ht="24.75" customHeight="1" x14ac:dyDescent="0.15">
      <c r="A26" s="13" t="s">
        <v>62</v>
      </c>
      <c r="B26" s="21">
        <v>317287</v>
      </c>
      <c r="C26" s="21">
        <v>0</v>
      </c>
      <c r="D26" s="41" t="s">
        <v>81</v>
      </c>
      <c r="E26" s="15"/>
      <c r="F26" s="15"/>
      <c r="G26" s="16"/>
    </row>
    <row r="27" spans="1:8" ht="24.75" customHeight="1" x14ac:dyDescent="0.15">
      <c r="A27" s="32" t="s">
        <v>35</v>
      </c>
      <c r="B27" s="53">
        <f>SUM(B3:B26)</f>
        <v>3619416</v>
      </c>
      <c r="C27" s="53">
        <f>C3+C4+C17+C18+C19+C20+C22+C23+C25</f>
        <v>1586291</v>
      </c>
      <c r="D27" s="54" t="s">
        <v>82</v>
      </c>
      <c r="E27" s="15"/>
      <c r="F27" s="15"/>
      <c r="G27" s="17"/>
      <c r="H27" s="38"/>
    </row>
    <row r="28" spans="1:8" ht="22.5" customHeight="1" x14ac:dyDescent="0.15">
      <c r="C28" s="38">
        <f>SUM(C3:C25)</f>
        <v>1586291</v>
      </c>
      <c r="D28" s="38"/>
    </row>
    <row r="29" spans="1:8" ht="22.5" customHeight="1" x14ac:dyDescent="0.15">
      <c r="C29" s="38" t="s">
        <v>55</v>
      </c>
    </row>
  </sheetData>
  <mergeCells count="1">
    <mergeCell ref="E2:G2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D16" sqref="D16"/>
    </sheetView>
  </sheetViews>
  <sheetFormatPr defaultRowHeight="21" customHeight="1" x14ac:dyDescent="0.15"/>
  <cols>
    <col min="1" max="1" width="10" customWidth="1"/>
    <col min="2" max="2" width="14.875" customWidth="1"/>
    <col min="3" max="3" width="9.375" customWidth="1"/>
    <col min="4" max="4" width="12.25" customWidth="1"/>
    <col min="5" max="5" width="30.5" customWidth="1"/>
    <col min="6" max="6" width="10.625" customWidth="1"/>
  </cols>
  <sheetData>
    <row r="1" spans="1:7" ht="21" customHeight="1" x14ac:dyDescent="0.15">
      <c r="B1" s="65" t="s">
        <v>83</v>
      </c>
      <c r="C1" s="66"/>
      <c r="D1" s="66"/>
      <c r="E1" s="66"/>
      <c r="F1" s="66"/>
    </row>
    <row r="2" spans="1:7" ht="21" customHeight="1" x14ac:dyDescent="0.15">
      <c r="B2" s="43"/>
      <c r="C2" s="44"/>
      <c r="D2" s="44"/>
      <c r="E2" s="44"/>
      <c r="F2" s="44"/>
    </row>
    <row r="3" spans="1:7" ht="21" customHeight="1" x14ac:dyDescent="0.15">
      <c r="A3" t="s">
        <v>6</v>
      </c>
      <c r="F3" s="52" t="s">
        <v>32</v>
      </c>
    </row>
    <row r="4" spans="1:7" ht="36.75" customHeight="1" x14ac:dyDescent="0.15">
      <c r="A4" s="32" t="s">
        <v>41</v>
      </c>
      <c r="B4" s="40" t="s">
        <v>57</v>
      </c>
      <c r="C4" s="45" t="s">
        <v>58</v>
      </c>
      <c r="D4" s="25" t="s">
        <v>39</v>
      </c>
      <c r="E4" s="62" t="s">
        <v>36</v>
      </c>
      <c r="F4" s="67"/>
    </row>
    <row r="5" spans="1:7" ht="25.5" customHeight="1" x14ac:dyDescent="0.15">
      <c r="A5" s="1" t="s">
        <v>0</v>
      </c>
      <c r="B5" s="21">
        <v>233788</v>
      </c>
      <c r="C5" s="14">
        <v>317287</v>
      </c>
      <c r="D5" s="30">
        <v>83449</v>
      </c>
      <c r="E5" s="15" t="s">
        <v>76</v>
      </c>
      <c r="F5" s="16">
        <v>317287</v>
      </c>
      <c r="G5" s="38"/>
    </row>
    <row r="6" spans="1:7" ht="29.25" customHeight="1" x14ac:dyDescent="0.15">
      <c r="A6" s="37" t="s">
        <v>4</v>
      </c>
      <c r="B6" s="18">
        <v>950000</v>
      </c>
      <c r="C6" s="6">
        <v>933000</v>
      </c>
      <c r="D6" s="50" t="s">
        <v>78</v>
      </c>
      <c r="E6" t="s">
        <v>37</v>
      </c>
      <c r="F6" s="7">
        <v>301000</v>
      </c>
      <c r="G6" s="38"/>
    </row>
    <row r="7" spans="1:7" ht="21" customHeight="1" x14ac:dyDescent="0.15">
      <c r="A7" s="5"/>
      <c r="B7" s="19"/>
      <c r="C7" s="6"/>
      <c r="D7" s="19"/>
      <c r="E7" t="s">
        <v>61</v>
      </c>
      <c r="F7" s="7">
        <v>232000</v>
      </c>
    </row>
    <row r="8" spans="1:7" ht="27.75" customHeight="1" x14ac:dyDescent="0.15">
      <c r="A8" s="5"/>
      <c r="B8" s="19"/>
      <c r="C8" s="6"/>
      <c r="D8" s="19"/>
      <c r="E8" s="48" t="s">
        <v>38</v>
      </c>
      <c r="F8" s="7">
        <v>250000</v>
      </c>
    </row>
    <row r="9" spans="1:7" ht="27.75" customHeight="1" x14ac:dyDescent="0.15">
      <c r="A9" s="5"/>
      <c r="B9" s="19"/>
      <c r="C9" s="6"/>
      <c r="D9" s="19"/>
      <c r="E9" s="46" t="s">
        <v>77</v>
      </c>
      <c r="F9" s="12">
        <v>150000</v>
      </c>
    </row>
    <row r="10" spans="1:7" ht="21" customHeight="1" x14ac:dyDescent="0.15">
      <c r="A10" s="22" t="s">
        <v>3</v>
      </c>
      <c r="B10" s="18">
        <v>336002</v>
      </c>
      <c r="C10" s="2">
        <v>336004</v>
      </c>
      <c r="D10" s="34">
        <v>2</v>
      </c>
      <c r="E10" t="s">
        <v>1</v>
      </c>
      <c r="F10" s="7">
        <v>300000</v>
      </c>
      <c r="G10" s="38"/>
    </row>
    <row r="11" spans="1:7" ht="33.75" customHeight="1" x14ac:dyDescent="0.15">
      <c r="A11" s="5"/>
      <c r="B11" s="19"/>
      <c r="C11" s="6"/>
      <c r="D11" s="19"/>
      <c r="E11" s="8" t="s">
        <v>64</v>
      </c>
      <c r="F11" s="7">
        <v>16000</v>
      </c>
    </row>
    <row r="12" spans="1:7" ht="21" customHeight="1" x14ac:dyDescent="0.15">
      <c r="A12" s="5"/>
      <c r="B12" s="19"/>
      <c r="C12" s="6"/>
      <c r="D12" s="19"/>
      <c r="E12" s="5" t="s">
        <v>51</v>
      </c>
      <c r="F12" s="7">
        <v>20000</v>
      </c>
    </row>
    <row r="13" spans="1:7" ht="21" customHeight="1" x14ac:dyDescent="0.15">
      <c r="A13" s="9"/>
      <c r="B13" s="20"/>
      <c r="C13" s="10"/>
      <c r="D13" s="20"/>
      <c r="E13" t="s">
        <v>2</v>
      </c>
      <c r="F13" s="7">
        <v>4</v>
      </c>
    </row>
    <row r="14" spans="1:7" ht="30" customHeight="1" x14ac:dyDescent="0.15">
      <c r="A14" s="32" t="s">
        <v>42</v>
      </c>
      <c r="B14" s="21">
        <f>SUM(B5:B13)</f>
        <v>1519790</v>
      </c>
      <c r="C14" s="14">
        <v>1586291</v>
      </c>
      <c r="D14" s="30">
        <v>66501</v>
      </c>
      <c r="E14" s="15"/>
      <c r="F14" s="29" t="s">
        <v>40</v>
      </c>
      <c r="G14" s="38"/>
    </row>
  </sheetData>
  <mergeCells count="2">
    <mergeCell ref="B1:F1"/>
    <mergeCell ref="E4:F4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J14" sqref="J14"/>
    </sheetView>
  </sheetViews>
  <sheetFormatPr defaultRowHeight="21" customHeight="1" x14ac:dyDescent="0.15"/>
  <cols>
    <col min="1" max="1" width="10" customWidth="1"/>
    <col min="2" max="2" width="14.875" customWidth="1"/>
    <col min="3" max="3" width="9.375" customWidth="1"/>
    <col min="4" max="4" width="12.25" customWidth="1"/>
    <col min="5" max="5" width="30.5" customWidth="1"/>
    <col min="6" max="6" width="10.625" customWidth="1"/>
  </cols>
  <sheetData>
    <row r="1" spans="1:7" ht="21" customHeight="1" x14ac:dyDescent="0.15">
      <c r="B1" s="65" t="s">
        <v>66</v>
      </c>
      <c r="C1" s="66"/>
      <c r="D1" s="66"/>
      <c r="E1" s="66"/>
      <c r="F1" s="66"/>
    </row>
    <row r="2" spans="1:7" ht="21" customHeight="1" x14ac:dyDescent="0.15">
      <c r="B2" s="43"/>
      <c r="C2" s="44"/>
      <c r="D2" s="44"/>
      <c r="E2" s="44"/>
      <c r="F2" s="44"/>
    </row>
    <row r="3" spans="1:7" ht="21" customHeight="1" x14ac:dyDescent="0.15">
      <c r="A3" t="s">
        <v>6</v>
      </c>
      <c r="F3" s="52" t="s">
        <v>32</v>
      </c>
    </row>
    <row r="4" spans="1:7" ht="36.75" customHeight="1" x14ac:dyDescent="0.15">
      <c r="A4" s="32" t="s">
        <v>41</v>
      </c>
      <c r="B4" s="40" t="s">
        <v>57</v>
      </c>
      <c r="C4" s="45" t="s">
        <v>58</v>
      </c>
      <c r="D4" s="25" t="s">
        <v>39</v>
      </c>
      <c r="E4" s="62" t="s">
        <v>36</v>
      </c>
      <c r="F4" s="67"/>
    </row>
    <row r="5" spans="1:7" ht="25.5" customHeight="1" x14ac:dyDescent="0.15">
      <c r="A5" s="1" t="s">
        <v>0</v>
      </c>
      <c r="B5" s="21">
        <v>251178</v>
      </c>
      <c r="C5" s="14">
        <v>233788</v>
      </c>
      <c r="D5" s="30" t="s">
        <v>68</v>
      </c>
      <c r="E5" s="15" t="s">
        <v>67</v>
      </c>
      <c r="F5" s="16">
        <v>233788</v>
      </c>
      <c r="G5" s="38"/>
    </row>
    <row r="6" spans="1:7" ht="29.25" customHeight="1" x14ac:dyDescent="0.15">
      <c r="A6" s="37" t="s">
        <v>4</v>
      </c>
      <c r="B6" s="18">
        <v>1153000</v>
      </c>
      <c r="C6" s="6">
        <f>SUM(F6:F9)</f>
        <v>950000</v>
      </c>
      <c r="D6" s="50" t="s">
        <v>69</v>
      </c>
      <c r="E6" t="s">
        <v>37</v>
      </c>
      <c r="F6" s="7">
        <v>301000</v>
      </c>
      <c r="G6" s="38"/>
    </row>
    <row r="7" spans="1:7" ht="21" customHeight="1" x14ac:dyDescent="0.15">
      <c r="A7" s="5"/>
      <c r="B7" s="19"/>
      <c r="C7" s="6"/>
      <c r="D7" s="19"/>
      <c r="E7" t="s">
        <v>61</v>
      </c>
      <c r="F7" s="7">
        <v>239000</v>
      </c>
    </row>
    <row r="8" spans="1:7" ht="27.75" customHeight="1" x14ac:dyDescent="0.15">
      <c r="A8" s="5"/>
      <c r="B8" s="19"/>
      <c r="C8" s="6"/>
      <c r="D8" s="19"/>
      <c r="E8" s="48" t="s">
        <v>38</v>
      </c>
      <c r="F8" s="7">
        <v>250000</v>
      </c>
    </row>
    <row r="9" spans="1:7" ht="27.75" customHeight="1" x14ac:dyDescent="0.15">
      <c r="A9" s="5"/>
      <c r="B9" s="19"/>
      <c r="C9" s="6"/>
      <c r="D9" s="19"/>
      <c r="E9" s="46" t="s">
        <v>65</v>
      </c>
      <c r="F9" s="12">
        <v>160000</v>
      </c>
    </row>
    <row r="10" spans="1:7" ht="21" customHeight="1" x14ac:dyDescent="0.15">
      <c r="A10" s="22" t="s">
        <v>3</v>
      </c>
      <c r="B10" s="18">
        <v>682792</v>
      </c>
      <c r="C10" s="2">
        <f>SUM(F10:F13)</f>
        <v>336002</v>
      </c>
      <c r="D10" s="34" t="s">
        <v>70</v>
      </c>
      <c r="E10" t="s">
        <v>1</v>
      </c>
      <c r="F10" s="7">
        <v>300000</v>
      </c>
      <c r="G10" s="38"/>
    </row>
    <row r="11" spans="1:7" ht="33.75" customHeight="1" x14ac:dyDescent="0.15">
      <c r="A11" s="5"/>
      <c r="B11" s="19"/>
      <c r="C11" s="6"/>
      <c r="D11" s="19"/>
      <c r="E11" s="8" t="s">
        <v>64</v>
      </c>
      <c r="F11" s="7">
        <v>16000</v>
      </c>
    </row>
    <row r="12" spans="1:7" ht="21" customHeight="1" x14ac:dyDescent="0.15">
      <c r="A12" s="5"/>
      <c r="B12" s="19"/>
      <c r="C12" s="6"/>
      <c r="D12" s="19"/>
      <c r="E12" s="5" t="s">
        <v>51</v>
      </c>
      <c r="F12" s="7">
        <v>20000</v>
      </c>
    </row>
    <row r="13" spans="1:7" ht="21" customHeight="1" x14ac:dyDescent="0.15">
      <c r="A13" s="9"/>
      <c r="B13" s="20"/>
      <c r="C13" s="10"/>
      <c r="D13" s="20"/>
      <c r="E13" t="s">
        <v>2</v>
      </c>
      <c r="F13" s="7">
        <v>2</v>
      </c>
    </row>
    <row r="14" spans="1:7" ht="30" customHeight="1" x14ac:dyDescent="0.15">
      <c r="A14" s="32" t="s">
        <v>42</v>
      </c>
      <c r="B14" s="21">
        <f>SUM(B5:B13)</f>
        <v>2086970</v>
      </c>
      <c r="C14" s="14">
        <v>1519790</v>
      </c>
      <c r="D14" s="30" t="s">
        <v>71</v>
      </c>
      <c r="E14" s="15"/>
      <c r="F14" s="29" t="s">
        <v>40</v>
      </c>
      <c r="G14" s="38"/>
    </row>
  </sheetData>
  <mergeCells count="2">
    <mergeCell ref="B1:F1"/>
    <mergeCell ref="E4:F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2023年度 出 令和5</vt:lpstr>
      <vt:lpstr>2023年度 入  令和5</vt:lpstr>
      <vt:lpstr>2022年度 出 令和４ </vt:lpstr>
      <vt:lpstr>2022年度 入  令和４</vt:lpstr>
      <vt:lpstr>2021年度 出 </vt:lpstr>
      <vt:lpstr>2021年度 入 </vt:lpstr>
      <vt:lpstr>2020年度予算出</vt:lpstr>
      <vt:lpstr>2020年度予算入</vt:lpstr>
      <vt:lpstr>2019予算収入</vt:lpstr>
      <vt:lpstr>2019予算支出 </vt:lpstr>
      <vt:lpstr>Sheet3</vt:lpstr>
      <vt:lpstr>'2019予算支出 '!Print_Area</vt:lpstr>
      <vt:lpstr>'2019予算収入'!Print_Area</vt:lpstr>
      <vt:lpstr>'2020年度予算出'!Print_Area</vt:lpstr>
      <vt:lpstr>'2020年度予算入'!Print_Area</vt:lpstr>
      <vt:lpstr>'2021年度 出 '!Print_Area</vt:lpstr>
      <vt:lpstr>'2021年度 入 '!Print_Area</vt:lpstr>
      <vt:lpstr>'2022年度 出 令和４ '!Print_Area</vt:lpstr>
      <vt:lpstr>'2022年度 入  令和４'!Print_Area</vt:lpstr>
      <vt:lpstr>'2023年度 出 令和5'!Print_Area</vt:lpstr>
      <vt:lpstr>'2023年度 入  令和5'!Print_Area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塗家昭彦</dc:creator>
  <cp:lastModifiedBy>nishitani</cp:lastModifiedBy>
  <cp:lastPrinted>2023-05-19T01:25:25Z</cp:lastPrinted>
  <dcterms:created xsi:type="dcterms:W3CDTF">2017-04-23T23:35:27Z</dcterms:created>
  <dcterms:modified xsi:type="dcterms:W3CDTF">2023-05-19T01:30:59Z</dcterms:modified>
</cp:coreProperties>
</file>